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1275" windowWidth="13545" windowHeight="12015" activeTab="0"/>
  </bookViews>
  <sheets>
    <sheet name="info" sheetId="1" r:id="rId1"/>
    <sheet name="g.data" sheetId="2" r:id="rId2"/>
    <sheet name="s.list" sheetId="3" r:id="rId3"/>
    <sheet name="f.equiv.h" sheetId="4" r:id="rId4"/>
    <sheet name="f.equiv" sheetId="5" r:id="rId5"/>
    <sheet name="AoV.h" sheetId="6" r:id="rId6"/>
    <sheet name="AoV.v" sheetId="7" r:id="rId7"/>
    <sheet name="AoV" sheetId="8" r:id="rId8"/>
    <sheet name="f = f(AoV.h)" sheetId="9" r:id="rId9"/>
    <sheet name="f = f(AoV)" sheetId="10" r:id="rId10"/>
    <sheet name="f.zones" sheetId="11" r:id="rId11"/>
  </sheets>
  <definedNames/>
  <calcPr fullCalcOnLoad="1"/>
</workbook>
</file>

<file path=xl/sharedStrings.xml><?xml version="1.0" encoding="utf-8"?>
<sst xmlns="http://schemas.openxmlformats.org/spreadsheetml/2006/main" count="121" uniqueCount="89">
  <si>
    <t>h</t>
  </si>
  <si>
    <t>w</t>
  </si>
  <si>
    <t xml:space="preserve">r </t>
  </si>
  <si>
    <t>r/r'</t>
  </si>
  <si>
    <t>a/a'</t>
  </si>
  <si>
    <t>f (mm)</t>
  </si>
  <si>
    <t>AoV (deg)</t>
  </si>
  <si>
    <t>Focal Length, f (mm)</t>
  </si>
  <si>
    <t>4x5</t>
  </si>
  <si>
    <t>5x7</t>
  </si>
  <si>
    <t>6x12</t>
  </si>
  <si>
    <t>8x10</t>
  </si>
  <si>
    <t>Equivalent Focal Lengths</t>
  </si>
  <si>
    <t>6x9</t>
  </si>
  <si>
    <t>6x7</t>
  </si>
  <si>
    <t>Horizontal</t>
  </si>
  <si>
    <t>Diagonal</t>
  </si>
  <si>
    <t>AoV.h (deg)</t>
  </si>
  <si>
    <t>6x17</t>
  </si>
  <si>
    <t>6x6</t>
  </si>
  <si>
    <t>f</t>
  </si>
  <si>
    <t>focal length (mm)</t>
  </si>
  <si>
    <t>r</t>
  </si>
  <si>
    <t>a</t>
  </si>
  <si>
    <r>
      <t xml:space="preserve">f.equiv.h = equivalent 35mm focal length for same </t>
    </r>
    <r>
      <rPr>
        <b/>
        <sz val="9"/>
        <rFont val="Arial"/>
        <family val="0"/>
      </rPr>
      <t xml:space="preserve">Horizontal </t>
    </r>
    <r>
      <rPr>
        <sz val="9"/>
        <rFont val="Arial"/>
        <family val="0"/>
      </rPr>
      <t>Angle of View, AoV.h (deg)</t>
    </r>
  </si>
  <si>
    <t>ratio of areas, with respect to 35mm area</t>
  </si>
  <si>
    <t>ratio of diagonals, with respect to 35mm diagonal</t>
  </si>
  <si>
    <t>height of focal plane image, in horizontal or landscape mode</t>
  </si>
  <si>
    <t>width of focal plane image, in horizontal or landscape mode</t>
  </si>
  <si>
    <t>diagonal of focal plane image (equals minimum radius of image circle for full coverage, no movements)</t>
  </si>
  <si>
    <t>area of focal plane image, a = h x w</t>
  </si>
  <si>
    <t>6x8</t>
  </si>
  <si>
    <t>Typical Focal Pane Image Geometry for Common Small, Medium and Large Format Cameras</t>
  </si>
  <si>
    <r>
      <t xml:space="preserve">AoV.h = </t>
    </r>
    <r>
      <rPr>
        <b/>
        <sz val="9"/>
        <rFont val="Arial"/>
        <family val="2"/>
      </rPr>
      <t xml:space="preserve">horizontal </t>
    </r>
    <r>
      <rPr>
        <sz val="9"/>
        <rFont val="Arial"/>
        <family val="0"/>
      </rPr>
      <t>Angle of View, AoV.h (deg)</t>
    </r>
  </si>
  <si>
    <r>
      <t xml:space="preserve">AoV = </t>
    </r>
    <r>
      <rPr>
        <b/>
        <sz val="9"/>
        <rFont val="Arial"/>
        <family val="2"/>
      </rPr>
      <t>diagonal</t>
    </r>
    <r>
      <rPr>
        <sz val="9"/>
        <rFont val="Arial"/>
        <family val="0"/>
      </rPr>
      <t xml:space="preserve"> Angle of View, AoV (deg)</t>
    </r>
  </si>
  <si>
    <t xml:space="preserve">Copyright © J.L. Colwell 2005. </t>
  </si>
  <si>
    <t>f.equiv</t>
  </si>
  <si>
    <t>AoV.h</t>
  </si>
  <si>
    <t>AoV</t>
  </si>
  <si>
    <t>f.equiv.h</t>
  </si>
  <si>
    <t>f = f(AoV.h)</t>
  </si>
  <si>
    <t>f = f(AoV)</t>
  </si>
  <si>
    <r>
      <t xml:space="preserve">equivalent 35mm focal length for same </t>
    </r>
    <r>
      <rPr>
        <b/>
        <sz val="9"/>
        <rFont val="Arial"/>
        <family val="0"/>
      </rPr>
      <t xml:space="preserve">horizontal </t>
    </r>
    <r>
      <rPr>
        <sz val="9"/>
        <rFont val="Arial"/>
        <family val="0"/>
      </rPr>
      <t>Angle of View, AoV.h (deg)</t>
    </r>
  </si>
  <si>
    <r>
      <t xml:space="preserve">equivalent 35mm focal length for same </t>
    </r>
    <r>
      <rPr>
        <b/>
        <sz val="9"/>
        <rFont val="Arial"/>
        <family val="0"/>
      </rPr>
      <t xml:space="preserve">diagonal </t>
    </r>
    <r>
      <rPr>
        <sz val="9"/>
        <rFont val="Arial"/>
        <family val="0"/>
      </rPr>
      <t>Angle of View, AoV (deg)</t>
    </r>
  </si>
  <si>
    <r>
      <t xml:space="preserve">f.equiv = equivalent 35mm focal length for same </t>
    </r>
    <r>
      <rPr>
        <b/>
        <sz val="9"/>
        <rFont val="Arial"/>
        <family val="0"/>
      </rPr>
      <t xml:space="preserve">Diagonal </t>
    </r>
    <r>
      <rPr>
        <sz val="9"/>
        <rFont val="Arial"/>
        <family val="0"/>
      </rPr>
      <t>Angle of View, AoV (deg)</t>
    </r>
  </si>
  <si>
    <t>Definitions</t>
  </si>
  <si>
    <r>
      <t xml:space="preserve">actual focal length for a particular </t>
    </r>
    <r>
      <rPr>
        <b/>
        <sz val="10"/>
        <rFont val="Arial"/>
        <family val="2"/>
      </rPr>
      <t xml:space="preserve">horizontal </t>
    </r>
    <r>
      <rPr>
        <sz val="10"/>
        <rFont val="Arial"/>
        <family val="0"/>
      </rPr>
      <t>AoV for various camera formats</t>
    </r>
  </si>
  <si>
    <r>
      <t xml:space="preserve">actual focal length for a particular </t>
    </r>
    <r>
      <rPr>
        <b/>
        <sz val="10"/>
        <rFont val="Arial"/>
        <family val="2"/>
      </rPr>
      <t xml:space="preserve">diagonal </t>
    </r>
    <r>
      <rPr>
        <sz val="10"/>
        <rFont val="Arial"/>
        <family val="0"/>
      </rPr>
      <t>AoV for various camera formats</t>
    </r>
  </si>
  <si>
    <t>wide</t>
  </si>
  <si>
    <t>normal</t>
  </si>
  <si>
    <t>short tele</t>
  </si>
  <si>
    <t>medium tele</t>
  </si>
  <si>
    <t>long tele</t>
  </si>
  <si>
    <t>extreme tele</t>
  </si>
  <si>
    <t xml:space="preserve">f.35 </t>
  </si>
  <si>
    <t>(mm)</t>
  </si>
  <si>
    <t>(deg)</t>
  </si>
  <si>
    <t>Spreadsheets</t>
  </si>
  <si>
    <t>f.zones</t>
  </si>
  <si>
    <t>classify lenses based on angle of view (AoV)</t>
  </si>
  <si>
    <t>g.data</t>
  </si>
  <si>
    <t>geometry data of typical focal plane images (e.g. size of negative or sensor) for many formats</t>
  </si>
  <si>
    <r>
      <t>diagonal</t>
    </r>
    <r>
      <rPr>
        <sz val="9"/>
        <rFont val="Arial"/>
        <family val="0"/>
      </rPr>
      <t xml:space="preserve"> Angle of View, AoV (deg), see below.</t>
    </r>
  </si>
  <si>
    <r>
      <t xml:space="preserve">horizontal </t>
    </r>
    <r>
      <rPr>
        <sz val="9"/>
        <rFont val="Arial"/>
        <family val="0"/>
      </rPr>
      <t>Angle of View, AoV.h (deg), see below.</t>
    </r>
  </si>
  <si>
    <r>
      <t>f.equiv.h</t>
    </r>
  </si>
  <si>
    <t>1.6x</t>
  </si>
  <si>
    <t>1.3x</t>
  </si>
  <si>
    <t>FF</t>
  </si>
  <si>
    <t>Copyright © J.L. Colwell 2009, www.jcolwell.ca</t>
  </si>
  <si>
    <r>
      <t xml:space="preserve">AoV.h = </t>
    </r>
    <r>
      <rPr>
        <b/>
        <sz val="9"/>
        <rFont val="Arial"/>
        <family val="2"/>
      </rPr>
      <t xml:space="preserve">vertical </t>
    </r>
    <r>
      <rPr>
        <sz val="9"/>
        <rFont val="Arial"/>
        <family val="0"/>
      </rPr>
      <t>Angle of View, AoV.h (deg)</t>
    </r>
  </si>
  <si>
    <t>2x</t>
  </si>
  <si>
    <t>Version 03</t>
  </si>
  <si>
    <t>AoV.v</t>
  </si>
  <si>
    <r>
      <t xml:space="preserve">vertical </t>
    </r>
    <r>
      <rPr>
        <sz val="9"/>
        <rFont val="Arial"/>
        <family val="0"/>
      </rPr>
      <t>Angle of View, AoV.v (deg), see below.</t>
    </r>
  </si>
  <si>
    <t>super tele</t>
  </si>
  <si>
    <t>UW</t>
  </si>
  <si>
    <t>very wide</t>
  </si>
  <si>
    <t>ultra wide</t>
  </si>
  <si>
    <t>ET</t>
  </si>
  <si>
    <t>ST</t>
  </si>
  <si>
    <t>LT</t>
  </si>
  <si>
    <t>MT</t>
  </si>
  <si>
    <t>N</t>
  </si>
  <si>
    <t>W</t>
  </si>
  <si>
    <t>VW</t>
  </si>
  <si>
    <t>from</t>
  </si>
  <si>
    <t>to</t>
  </si>
  <si>
    <t>(mid)</t>
  </si>
  <si>
    <t>.2009-11-05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</si>
</sst>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\-dd"/>
    <numFmt numFmtId="173" formatCode="m/d"/>
    <numFmt numFmtId="174" formatCode="m/dd/yyyy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9999]###\-####;###\-###\-####"/>
    <numFmt numFmtId="181" formatCode="#,##0_ ;\-#,##0\ "/>
    <numFmt numFmtId="182" formatCode="0.0000"/>
    <numFmt numFmtId="183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75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5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f.Zones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475"/>
          <c:w val="0.914"/>
          <c:h val="0.808"/>
        </c:manualLayout>
      </c:layout>
      <c:scatterChart>
        <c:scatterStyle val="line"/>
        <c:varyColors val="0"/>
        <c:ser>
          <c:idx val="0"/>
          <c:order val="0"/>
          <c:tx>
            <c:strRef>
              <c:f>'f.zones'!$F$3:$F$4</c:f>
              <c:strCache>
                <c:ptCount val="1"/>
                <c:pt idx="0">
                  <c:v>f.35  (mm)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'f.zones'!$E$5:$E$21</c:f>
              <c:numCache/>
            </c:numRef>
          </c:xVal>
          <c:yVal>
            <c:numRef>
              <c:f>'f.zones'!$F$5:$F$21</c:f>
              <c:numCache/>
            </c:numRef>
          </c:yVal>
          <c:smooth val="0"/>
        </c:ser>
        <c:axId val="61136625"/>
        <c:axId val="13358714"/>
      </c:scatterChart>
      <c:valAx>
        <c:axId val="611366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Horizontal Angle of View, AoV.h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58714"/>
        <c:crosses val="autoZero"/>
        <c:crossBetween val="midCat"/>
        <c:dispUnits/>
      </c:valAx>
      <c:valAx>
        <c:axId val="1335871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f.35mm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4</xdr:row>
      <xdr:rowOff>104775</xdr:rowOff>
    </xdr:from>
    <xdr:to>
      <xdr:col>1</xdr:col>
      <xdr:colOff>1657350</xdr:colOff>
      <xdr:row>12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90550" y="752475"/>
          <a:ext cx="1819275" cy="1343025"/>
          <a:chOff x="47" y="206"/>
          <a:chExt cx="191" cy="141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7" y="237"/>
            <a:ext cx="131" cy="110"/>
            <a:chOff x="357" y="48"/>
            <a:chExt cx="142" cy="89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 flipV="1">
              <a:off x="388" y="54"/>
              <a:ext cx="104" cy="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4"/>
            <xdr:cNvSpPr>
              <a:spLocks/>
            </xdr:cNvSpPr>
          </xdr:nvSpPr>
          <xdr:spPr>
            <a:xfrm>
              <a:off x="380" y="48"/>
              <a:ext cx="119" cy="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TextBox 5"/>
            <xdr:cNvSpPr txBox="1">
              <a:spLocks noChangeArrowheads="1"/>
            </xdr:cNvSpPr>
          </xdr:nvSpPr>
          <xdr:spPr>
            <a:xfrm>
              <a:off x="357" y="69"/>
              <a:ext cx="21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</a:t>
              </a:r>
            </a:p>
          </xdr:txBody>
        </xdr:sp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430" y="115"/>
              <a:ext cx="2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</a:t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428" y="72"/>
              <a:ext cx="20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</a:t>
              </a:r>
            </a:p>
          </xdr:txBody>
        </xdr:sp>
      </xdr:grpSp>
      <xdr:sp>
        <xdr:nvSpPr>
          <xdr:cNvPr id="8" name="TextBox 8"/>
          <xdr:cNvSpPr txBox="1">
            <a:spLocks noChangeArrowheads="1"/>
          </xdr:cNvSpPr>
        </xdr:nvSpPr>
        <xdr:spPr>
          <a:xfrm>
            <a:off x="47" y="206"/>
            <a:ext cx="19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Focal Plane Image Geometry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25" y="296"/>
            <a:ext cx="7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(a = w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h)</a:t>
            </a:r>
          </a:p>
        </xdr:txBody>
      </xdr:sp>
    </xdr:grpSp>
    <xdr:clientData/>
  </xdr:twoCellAnchor>
  <xdr:twoCellAnchor>
    <xdr:from>
      <xdr:col>1</xdr:col>
      <xdr:colOff>1266825</xdr:colOff>
      <xdr:row>28</xdr:row>
      <xdr:rowOff>152400</xdr:rowOff>
    </xdr:from>
    <xdr:to>
      <xdr:col>1</xdr:col>
      <xdr:colOff>3381375</xdr:colOff>
      <xdr:row>42</xdr:row>
      <xdr:rowOff>9525</xdr:rowOff>
    </xdr:to>
    <xdr:grpSp>
      <xdr:nvGrpSpPr>
        <xdr:cNvPr id="10" name="Group 38"/>
        <xdr:cNvGrpSpPr>
          <a:grpSpLocks/>
        </xdr:cNvGrpSpPr>
      </xdr:nvGrpSpPr>
      <xdr:grpSpPr>
        <a:xfrm>
          <a:off x="2019300" y="4686300"/>
          <a:ext cx="2114550" cy="2124075"/>
          <a:chOff x="314" y="475"/>
          <a:chExt cx="222" cy="223"/>
        </a:xfrm>
        <a:solidFill>
          <a:srgbClr val="FFFFFF"/>
        </a:solidFill>
      </xdr:grpSpPr>
      <xdr:sp>
        <xdr:nvSpPr>
          <xdr:cNvPr id="11" name="Rectangle 25"/>
          <xdr:cNvSpPr>
            <a:spLocks/>
          </xdr:cNvSpPr>
        </xdr:nvSpPr>
        <xdr:spPr>
          <a:xfrm>
            <a:off x="355" y="506"/>
            <a:ext cx="110" cy="8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26"/>
          <xdr:cNvSpPr txBox="1">
            <a:spLocks noChangeArrowheads="1"/>
          </xdr:cNvSpPr>
        </xdr:nvSpPr>
        <xdr:spPr>
          <a:xfrm>
            <a:off x="314" y="475"/>
            <a:ext cx="22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Horizontal Angle of View, AoV.h</a:t>
            </a:r>
          </a:p>
        </xdr:txBody>
      </xdr:sp>
      <xdr:sp>
        <xdr:nvSpPr>
          <xdr:cNvPr id="13" name="Line 30"/>
          <xdr:cNvSpPr>
            <a:spLocks/>
          </xdr:cNvSpPr>
        </xdr:nvSpPr>
        <xdr:spPr>
          <a:xfrm>
            <a:off x="356" y="545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31"/>
          <xdr:cNvSpPr txBox="1">
            <a:spLocks noChangeArrowheads="1"/>
          </xdr:cNvSpPr>
        </xdr:nvSpPr>
        <xdr:spPr>
          <a:xfrm>
            <a:off x="392" y="619"/>
            <a:ext cx="36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AoV.h</a:t>
            </a:r>
          </a:p>
        </xdr:txBody>
      </xdr:sp>
      <xdr:sp>
        <xdr:nvSpPr>
          <xdr:cNvPr id="15" name="Line 33"/>
          <xdr:cNvSpPr>
            <a:spLocks/>
          </xdr:cNvSpPr>
        </xdr:nvSpPr>
        <xdr:spPr>
          <a:xfrm>
            <a:off x="355" y="545"/>
            <a:ext cx="56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4"/>
          <xdr:cNvSpPr>
            <a:spLocks/>
          </xdr:cNvSpPr>
        </xdr:nvSpPr>
        <xdr:spPr>
          <a:xfrm flipV="1">
            <a:off x="413" y="546"/>
            <a:ext cx="51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rc 35"/>
          <xdr:cNvSpPr>
            <a:spLocks/>
          </xdr:cNvSpPr>
        </xdr:nvSpPr>
        <xdr:spPr>
          <a:xfrm rot="5400000" flipH="1" flipV="1">
            <a:off x="400" y="627"/>
            <a:ext cx="21" cy="35"/>
          </a:xfrm>
          <a:prstGeom prst="arc">
            <a:avLst>
              <a:gd name="adj1" fmla="val -16417472"/>
              <a:gd name="adj2" fmla="val 15842837"/>
              <a:gd name="adj3" fmla="val 30847"/>
            </a:avLst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28</xdr:row>
      <xdr:rowOff>152400</xdr:rowOff>
    </xdr:from>
    <xdr:to>
      <xdr:col>1</xdr:col>
      <xdr:colOff>1123950</xdr:colOff>
      <xdr:row>41</xdr:row>
      <xdr:rowOff>133350</xdr:rowOff>
    </xdr:to>
    <xdr:grpSp>
      <xdr:nvGrpSpPr>
        <xdr:cNvPr id="18" name="Group 37"/>
        <xdr:cNvGrpSpPr>
          <a:grpSpLocks/>
        </xdr:cNvGrpSpPr>
      </xdr:nvGrpSpPr>
      <xdr:grpSpPr>
        <a:xfrm>
          <a:off x="57150" y="4686300"/>
          <a:ext cx="1819275" cy="2085975"/>
          <a:chOff x="62" y="475"/>
          <a:chExt cx="191" cy="219"/>
        </a:xfrm>
        <a:solidFill>
          <a:srgbClr val="FFFFFF"/>
        </a:solidFill>
      </xdr:grpSpPr>
      <xdr:sp>
        <xdr:nvSpPr>
          <xdr:cNvPr id="19" name="Line 12"/>
          <xdr:cNvSpPr>
            <a:spLocks/>
          </xdr:cNvSpPr>
        </xdr:nvSpPr>
        <xdr:spPr>
          <a:xfrm flipV="1">
            <a:off x="105" y="508"/>
            <a:ext cx="105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3"/>
          <xdr:cNvSpPr>
            <a:spLocks/>
          </xdr:cNvSpPr>
        </xdr:nvSpPr>
        <xdr:spPr>
          <a:xfrm>
            <a:off x="103" y="506"/>
            <a:ext cx="110" cy="8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17"/>
          <xdr:cNvSpPr txBox="1">
            <a:spLocks noChangeArrowheads="1"/>
          </xdr:cNvSpPr>
        </xdr:nvSpPr>
        <xdr:spPr>
          <a:xfrm>
            <a:off x="62" y="475"/>
            <a:ext cx="19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Diagonal Angle of View, AoV</a:t>
            </a:r>
          </a:p>
        </xdr:txBody>
      </xdr:sp>
      <xdr:sp>
        <xdr:nvSpPr>
          <xdr:cNvPr id="22" name="Line 19"/>
          <xdr:cNvSpPr>
            <a:spLocks/>
          </xdr:cNvSpPr>
        </xdr:nvSpPr>
        <xdr:spPr>
          <a:xfrm>
            <a:off x="104" y="590"/>
            <a:ext cx="144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rc 22"/>
          <xdr:cNvSpPr>
            <a:spLocks/>
          </xdr:cNvSpPr>
        </xdr:nvSpPr>
        <xdr:spPr>
          <a:xfrm rot="5400000" flipH="1" flipV="1">
            <a:off x="214" y="642"/>
            <a:ext cx="21" cy="26"/>
          </a:xfrm>
          <a:prstGeom prst="arc">
            <a:avLst>
              <a:gd name="adj1" fmla="val -24084726"/>
              <a:gd name="adj2" fmla="val 4043032"/>
              <a:gd name="adj3" fmla="val 48236"/>
            </a:avLst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32"/>
          <xdr:cNvSpPr txBox="1">
            <a:spLocks noChangeArrowheads="1"/>
          </xdr:cNvSpPr>
        </xdr:nvSpPr>
        <xdr:spPr>
          <a:xfrm>
            <a:off x="198" y="632"/>
            <a:ext cx="2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AoV</a:t>
            </a:r>
          </a:p>
        </xdr:txBody>
      </xdr:sp>
      <xdr:sp>
        <xdr:nvSpPr>
          <xdr:cNvPr id="25" name="Line 36"/>
          <xdr:cNvSpPr>
            <a:spLocks/>
          </xdr:cNvSpPr>
        </xdr:nvSpPr>
        <xdr:spPr>
          <a:xfrm>
            <a:off x="213" y="507"/>
            <a:ext cx="36" cy="18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3800475</xdr:colOff>
      <xdr:row>30</xdr:row>
      <xdr:rowOff>123825</xdr:rowOff>
    </xdr:from>
    <xdr:to>
      <xdr:col>1</xdr:col>
      <xdr:colOff>4848225</xdr:colOff>
      <xdr:row>35</xdr:row>
      <xdr:rowOff>95250</xdr:rowOff>
    </xdr:to>
    <xdr:sp>
      <xdr:nvSpPr>
        <xdr:cNvPr id="26" name="Rectangle 40"/>
        <xdr:cNvSpPr>
          <a:spLocks/>
        </xdr:cNvSpPr>
      </xdr:nvSpPr>
      <xdr:spPr>
        <a:xfrm>
          <a:off x="4552950" y="4981575"/>
          <a:ext cx="1047750" cy="781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3409950</xdr:colOff>
      <xdr:row>28</xdr:row>
      <xdr:rowOff>152400</xdr:rowOff>
    </xdr:from>
    <xdr:to>
      <xdr:col>1</xdr:col>
      <xdr:colOff>5524500</xdr:colOff>
      <xdr:row>30</xdr:row>
      <xdr:rowOff>85725</xdr:rowOff>
    </xdr:to>
    <xdr:sp>
      <xdr:nvSpPr>
        <xdr:cNvPr id="27" name="TextBox 41"/>
        <xdr:cNvSpPr txBox="1">
          <a:spLocks noChangeArrowheads="1"/>
        </xdr:cNvSpPr>
      </xdr:nvSpPr>
      <xdr:spPr>
        <a:xfrm>
          <a:off x="4162425" y="4686300"/>
          <a:ext cx="2114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Vertical Angle of View, AoV.v</a:t>
          </a:r>
        </a:p>
      </xdr:txBody>
    </xdr:sp>
    <xdr:clientData/>
  </xdr:twoCellAnchor>
  <xdr:twoCellAnchor>
    <xdr:from>
      <xdr:col>1</xdr:col>
      <xdr:colOff>4324350</xdr:colOff>
      <xdr:row>30</xdr:row>
      <xdr:rowOff>123825</xdr:rowOff>
    </xdr:from>
    <xdr:to>
      <xdr:col>1</xdr:col>
      <xdr:colOff>4324350</xdr:colOff>
      <xdr:row>35</xdr:row>
      <xdr:rowOff>85725</xdr:rowOff>
    </xdr:to>
    <xdr:sp>
      <xdr:nvSpPr>
        <xdr:cNvPr id="28" name="Line 42"/>
        <xdr:cNvSpPr>
          <a:spLocks/>
        </xdr:cNvSpPr>
      </xdr:nvSpPr>
      <xdr:spPr>
        <a:xfrm rot="16200000">
          <a:off x="5076825" y="49815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3571875</xdr:colOff>
      <xdr:row>35</xdr:row>
      <xdr:rowOff>104775</xdr:rowOff>
    </xdr:from>
    <xdr:to>
      <xdr:col>1</xdr:col>
      <xdr:colOff>4333875</xdr:colOff>
      <xdr:row>39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4324350" y="5772150"/>
          <a:ext cx="76200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3571875</xdr:colOff>
      <xdr:row>30</xdr:row>
      <xdr:rowOff>152400</xdr:rowOff>
    </xdr:from>
    <xdr:to>
      <xdr:col>1</xdr:col>
      <xdr:colOff>4305300</xdr:colOff>
      <xdr:row>38</xdr:row>
      <xdr:rowOff>152400</xdr:rowOff>
    </xdr:to>
    <xdr:sp>
      <xdr:nvSpPr>
        <xdr:cNvPr id="30" name="Line 45"/>
        <xdr:cNvSpPr>
          <a:spLocks/>
        </xdr:cNvSpPr>
      </xdr:nvSpPr>
      <xdr:spPr>
        <a:xfrm flipV="1">
          <a:off x="4324350" y="5010150"/>
          <a:ext cx="7334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3800475</xdr:colOff>
      <xdr:row>36</xdr:row>
      <xdr:rowOff>38100</xdr:rowOff>
    </xdr:from>
    <xdr:to>
      <xdr:col>1</xdr:col>
      <xdr:colOff>4038600</xdr:colOff>
      <xdr:row>37</xdr:row>
      <xdr:rowOff>76200</xdr:rowOff>
    </xdr:to>
    <xdr:sp>
      <xdr:nvSpPr>
        <xdr:cNvPr id="31" name="Arc 46"/>
        <xdr:cNvSpPr>
          <a:spLocks/>
        </xdr:cNvSpPr>
      </xdr:nvSpPr>
      <xdr:spPr>
        <a:xfrm rot="7420738" flipH="1" flipV="1">
          <a:off x="4552950" y="5867400"/>
          <a:ext cx="238125" cy="200025"/>
        </a:xfrm>
        <a:prstGeom prst="arc">
          <a:avLst>
            <a:gd name="adj1" fmla="val -16417472"/>
            <a:gd name="adj2" fmla="val 11762277"/>
            <a:gd name="adj3" fmla="val 30847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3733800</xdr:colOff>
      <xdr:row>37</xdr:row>
      <xdr:rowOff>9525</xdr:rowOff>
    </xdr:from>
    <xdr:to>
      <xdr:col>1</xdr:col>
      <xdr:colOff>4076700</xdr:colOff>
      <xdr:row>38</xdr:row>
      <xdr:rowOff>9525</xdr:rowOff>
    </xdr:to>
    <xdr:sp>
      <xdr:nvSpPr>
        <xdr:cNvPr id="32" name="TextBox 43"/>
        <xdr:cNvSpPr txBox="1">
          <a:spLocks noChangeArrowheads="1"/>
        </xdr:cNvSpPr>
      </xdr:nvSpPr>
      <xdr:spPr>
        <a:xfrm>
          <a:off x="4486275" y="60007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AoV.v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11</xdr:row>
      <xdr:rowOff>0</xdr:rowOff>
    </xdr:from>
    <xdr:to>
      <xdr:col>5</xdr:col>
      <xdr:colOff>361950</xdr:colOff>
      <xdr:row>19</xdr:row>
      <xdr:rowOff>47625</xdr:rowOff>
    </xdr:to>
    <xdr:grpSp>
      <xdr:nvGrpSpPr>
        <xdr:cNvPr id="1" name="Group 20"/>
        <xdr:cNvGrpSpPr>
          <a:grpSpLocks/>
        </xdr:cNvGrpSpPr>
      </xdr:nvGrpSpPr>
      <xdr:grpSpPr>
        <a:xfrm>
          <a:off x="752475" y="1781175"/>
          <a:ext cx="1819275" cy="1343025"/>
          <a:chOff x="47" y="206"/>
          <a:chExt cx="191" cy="141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67" y="237"/>
            <a:ext cx="131" cy="110"/>
            <a:chOff x="357" y="48"/>
            <a:chExt cx="142" cy="89"/>
          </a:xfrm>
          <a:solidFill>
            <a:srgbClr val="FFFFFF"/>
          </a:solidFill>
        </xdr:grpSpPr>
        <xdr:sp>
          <xdr:nvSpPr>
            <xdr:cNvPr id="3" name="Line 11"/>
            <xdr:cNvSpPr>
              <a:spLocks/>
            </xdr:cNvSpPr>
          </xdr:nvSpPr>
          <xdr:spPr>
            <a:xfrm flipV="1">
              <a:off x="388" y="54"/>
              <a:ext cx="104" cy="5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12"/>
            <xdr:cNvSpPr>
              <a:spLocks/>
            </xdr:cNvSpPr>
          </xdr:nvSpPr>
          <xdr:spPr>
            <a:xfrm>
              <a:off x="380" y="48"/>
              <a:ext cx="119" cy="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TextBox 13"/>
            <xdr:cNvSpPr txBox="1">
              <a:spLocks noChangeArrowheads="1"/>
            </xdr:cNvSpPr>
          </xdr:nvSpPr>
          <xdr:spPr>
            <a:xfrm>
              <a:off x="357" y="69"/>
              <a:ext cx="21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h</a:t>
              </a:r>
            </a:p>
          </xdr:txBody>
        </xdr:sp>
        <xdr:sp>
          <xdr:nvSpPr>
            <xdr:cNvPr id="6" name="TextBox 14"/>
            <xdr:cNvSpPr txBox="1">
              <a:spLocks noChangeArrowheads="1"/>
            </xdr:cNvSpPr>
          </xdr:nvSpPr>
          <xdr:spPr>
            <a:xfrm>
              <a:off x="430" y="115"/>
              <a:ext cx="2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w</a:t>
              </a:r>
            </a:p>
          </xdr:txBody>
        </xdr:sp>
        <xdr:sp>
          <xdr:nvSpPr>
            <xdr:cNvPr id="7" name="TextBox 15"/>
            <xdr:cNvSpPr txBox="1">
              <a:spLocks noChangeArrowheads="1"/>
            </xdr:cNvSpPr>
          </xdr:nvSpPr>
          <xdr:spPr>
            <a:xfrm>
              <a:off x="428" y="72"/>
              <a:ext cx="20" cy="2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</a:t>
              </a:r>
            </a:p>
          </xdr:txBody>
        </xdr:sp>
      </xdr:grpSp>
      <xdr:sp>
        <xdr:nvSpPr>
          <xdr:cNvPr id="8" name="TextBox 16"/>
          <xdr:cNvSpPr txBox="1">
            <a:spLocks noChangeArrowheads="1"/>
          </xdr:cNvSpPr>
        </xdr:nvSpPr>
        <xdr:spPr>
          <a:xfrm>
            <a:off x="47" y="206"/>
            <a:ext cx="19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Focal Plane Image Geometry</a:t>
            </a:r>
          </a:p>
        </xdr:txBody>
      </xdr:sp>
      <xdr:sp>
        <xdr:nvSpPr>
          <xdr:cNvPr id="9" name="TextBox 17"/>
          <xdr:cNvSpPr txBox="1">
            <a:spLocks noChangeArrowheads="1"/>
          </xdr:cNvSpPr>
        </xdr:nvSpPr>
        <xdr:spPr>
          <a:xfrm>
            <a:off x="125" y="296"/>
            <a:ext cx="7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(a = h x w)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25</xdr:row>
      <xdr:rowOff>57150</xdr:rowOff>
    </xdr:from>
    <xdr:to>
      <xdr:col>6</xdr:col>
      <xdr:colOff>152400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742950" y="4105275"/>
        <a:ext cx="3295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2" customWidth="1"/>
    <col min="2" max="2" width="87.421875" style="0" customWidth="1"/>
    <col min="3" max="3" width="7.7109375" style="2" customWidth="1"/>
    <col min="4" max="10" width="7.7109375" style="0" customWidth="1"/>
    <col min="11" max="11" width="11.7109375" style="0" customWidth="1"/>
    <col min="12" max="13" width="7.7109375" style="0" customWidth="1"/>
  </cols>
  <sheetData>
    <row r="1" ht="12.75">
      <c r="A1" s="1" t="s">
        <v>12</v>
      </c>
    </row>
    <row r="2" ht="12.75">
      <c r="A2" s="27" t="s">
        <v>68</v>
      </c>
    </row>
    <row r="3" spans="1:2" ht="12.75">
      <c r="A3" s="10" t="s">
        <v>71</v>
      </c>
      <c r="B3" t="s">
        <v>88</v>
      </c>
    </row>
    <row r="4" ht="12.75">
      <c r="A4" s="10"/>
    </row>
    <row r="5" ht="12.75">
      <c r="A5" s="10"/>
    </row>
    <row r="6" ht="12.75">
      <c r="A6" s="10"/>
    </row>
    <row r="7" ht="12.75"/>
    <row r="8" ht="12.75"/>
    <row r="9" ht="12.75"/>
    <row r="10" ht="12.75"/>
    <row r="11" ht="12.75"/>
    <row r="12" ht="12.75"/>
    <row r="13" ht="12.75"/>
    <row r="15" ht="12.75">
      <c r="A15" s="1" t="s">
        <v>57</v>
      </c>
    </row>
    <row r="16" ht="12.75">
      <c r="A16" s="29"/>
    </row>
    <row r="17" spans="1:2" ht="12.75">
      <c r="A17" s="46" t="s">
        <v>60</v>
      </c>
      <c r="B17" t="s">
        <v>61</v>
      </c>
    </row>
    <row r="18" spans="1:2" ht="12.75">
      <c r="A18" s="46" t="s">
        <v>58</v>
      </c>
      <c r="B18" t="s">
        <v>59</v>
      </c>
    </row>
    <row r="19" spans="1:13" ht="12.75">
      <c r="A19" s="47" t="s">
        <v>39</v>
      </c>
      <c r="B19" s="44" t="s">
        <v>42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2.75">
      <c r="A20" s="47" t="s">
        <v>36</v>
      </c>
      <c r="B20" s="44" t="s">
        <v>43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2.75">
      <c r="A21" s="47" t="s">
        <v>38</v>
      </c>
      <c r="B21" s="45" t="s">
        <v>62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2.75">
      <c r="A22" s="47" t="s">
        <v>37</v>
      </c>
      <c r="B22" s="45" t="s">
        <v>63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2.75">
      <c r="A23" s="47" t="s">
        <v>72</v>
      </c>
      <c r="B23" s="45" t="s">
        <v>73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2.75">
      <c r="A24" s="47" t="s">
        <v>40</v>
      </c>
      <c r="B24" s="28" t="s">
        <v>46</v>
      </c>
      <c r="C24" s="6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.75">
      <c r="A25" s="47" t="s">
        <v>41</v>
      </c>
      <c r="B25" s="28" t="s">
        <v>47</v>
      </c>
      <c r="C25" s="6"/>
      <c r="D25" s="28"/>
      <c r="E25" s="28"/>
      <c r="F25" s="28"/>
      <c r="G25" s="28"/>
      <c r="H25" s="28"/>
      <c r="I25" s="28"/>
      <c r="J25" s="28"/>
      <c r="K25" s="28"/>
      <c r="L25" s="28"/>
      <c r="M25" s="28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9" customWidth="1"/>
    <col min="2" max="5" width="6.7109375" style="19" customWidth="1"/>
    <col min="6" max="15" width="6.7109375" style="20" customWidth="1"/>
    <col min="16" max="16384" width="9.140625" style="20" customWidth="1"/>
  </cols>
  <sheetData>
    <row r="1" spans="1:13" ht="12">
      <c r="A1" s="18" t="s">
        <v>12</v>
      </c>
      <c r="B1" s="18"/>
      <c r="M1" s="20" t="str">
        <f>'g.data'!L1</f>
        <v>.2009-11-05</v>
      </c>
    </row>
    <row r="3" spans="1:15" ht="12.75" customHeight="1">
      <c r="A3" s="26" t="s">
        <v>16</v>
      </c>
      <c r="B3" s="56" t="s">
        <v>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2">
      <c r="A4" s="42" t="s">
        <v>6</v>
      </c>
      <c r="B4" s="16" t="str">
        <f>'g.data'!B5</f>
        <v>2x</v>
      </c>
      <c r="C4" s="32" t="str">
        <f>'g.data'!C5</f>
        <v>1.6x</v>
      </c>
      <c r="D4" s="32" t="str">
        <f>'g.data'!D5</f>
        <v>1.3x</v>
      </c>
      <c r="E4" s="32" t="str">
        <f>'g.data'!E5</f>
        <v>FF</v>
      </c>
      <c r="F4" s="32">
        <f>'g.data'!F5</f>
        <v>645</v>
      </c>
      <c r="G4" s="32" t="str">
        <f>'g.data'!G5</f>
        <v>6x6</v>
      </c>
      <c r="H4" s="32" t="str">
        <f>'g.data'!H5</f>
        <v>6x7</v>
      </c>
      <c r="I4" s="32" t="str">
        <f>'g.data'!I5</f>
        <v>6x8</v>
      </c>
      <c r="J4" s="32" t="str">
        <f>'g.data'!J5</f>
        <v>6x9</v>
      </c>
      <c r="K4" s="32" t="str">
        <f>'g.data'!K5</f>
        <v>6x12</v>
      </c>
      <c r="L4" s="32" t="str">
        <f>'g.data'!L5</f>
        <v>4x5</v>
      </c>
      <c r="M4" s="32" t="str">
        <f>'g.data'!M5</f>
        <v>6x17</v>
      </c>
      <c r="N4" s="32" t="str">
        <f>'g.data'!N5</f>
        <v>5x7</v>
      </c>
      <c r="O4" s="32" t="str">
        <f>'g.data'!O5</f>
        <v>8x10</v>
      </c>
    </row>
    <row r="5" spans="1:15" ht="12">
      <c r="A5" s="33">
        <v>130.38250389234642</v>
      </c>
      <c r="B5" s="35">
        <f>'g.data'!B$8/2*((TAN($A5*PI()/(2*180)))^(-1))</f>
        <v>5.001548905388353</v>
      </c>
      <c r="C5" s="35">
        <f>'g.data'!C$8/2*((TAN($A5*PI()/(2*180)))^(-1))</f>
        <v>6.249999999999997</v>
      </c>
      <c r="D5" s="35">
        <f>'g.data'!D$8/2*((TAN($A5*PI()/(2*180)))^(-1))</f>
        <v>7.967951296490698</v>
      </c>
      <c r="E5" s="36">
        <f>'g.data'!E$8/2*((TAN($A5*PI()/(2*180)))^(-1))</f>
        <v>9.999999999999996</v>
      </c>
      <c r="F5" s="35">
        <f>'g.data'!F$8/2*((TAN($A5*PI()/(2*180)))^(-1))</f>
        <v>16.10968347638778</v>
      </c>
      <c r="G5" s="36">
        <f>'g.data'!G$8/2*((TAN($A5*PI()/(2*180)))^(-1))</f>
        <v>18.30417261289717</v>
      </c>
      <c r="H5" s="35">
        <f>'g.data'!H$8/2*((TAN($A5*PI()/(2*180)))^(-1))</f>
        <v>20.538945703182776</v>
      </c>
      <c r="I5" s="36">
        <f>'g.data'!I$8/2*((TAN($A5*PI()/(2*180)))^(-1))</f>
        <v>22.192822432520092</v>
      </c>
      <c r="J5" s="35">
        <f>'g.data'!J$8/2*((TAN($A5*PI()/(2*180)))^(-1))</f>
        <v>23.045674177393852</v>
      </c>
      <c r="K5" s="36">
        <f>'g.data'!K$8/2*((TAN($A5*PI()/(2*180)))^(-1))</f>
        <v>30.606406792567725</v>
      </c>
      <c r="L5" s="35">
        <f>'g.data'!L$8/2*((TAN($A5*PI()/(2*180)))^(-1))</f>
        <v>36.998065322484585</v>
      </c>
      <c r="M5" s="36">
        <f>'g.data'!M$8/2*((TAN($A5*PI()/(2*180)))^(-1))</f>
        <v>41.36816150525407</v>
      </c>
      <c r="N5" s="35">
        <f>'g.data'!N$8/2*((TAN($A5*PI()/(2*180)))^(-1))</f>
        <v>49.70532826689364</v>
      </c>
      <c r="O5" s="36">
        <f>'g.data'!O$8/2*((TAN($A5*PI()/(2*180)))^(-1))</f>
        <v>73.99613064496917</v>
      </c>
    </row>
    <row r="6" spans="1:15" ht="12">
      <c r="A6" s="33">
        <v>110.5270374374841</v>
      </c>
      <c r="B6" s="37">
        <f>'g.data'!B$8/2*((TAN($A6*PI()/(2*180)))^(-1))</f>
        <v>7.502323358082533</v>
      </c>
      <c r="C6" s="37">
        <f>'g.data'!C$8/2*((TAN($A6*PI()/(2*180)))^(-1))</f>
        <v>9.375</v>
      </c>
      <c r="D6" s="37">
        <f>'g.data'!D$8/2*((TAN($A6*PI()/(2*180)))^(-1))</f>
        <v>11.951926944736053</v>
      </c>
      <c r="E6" s="38">
        <f>'g.data'!E$8/2*((TAN($A6*PI()/(2*180)))^(-1))</f>
        <v>15</v>
      </c>
      <c r="F6" s="37">
        <f>'g.data'!F$8/2*((TAN($A6*PI()/(2*180)))^(-1))</f>
        <v>24.16452521458168</v>
      </c>
      <c r="G6" s="38">
        <f>'g.data'!G$8/2*((TAN($A6*PI()/(2*180)))^(-1))</f>
        <v>27.456258919345764</v>
      </c>
      <c r="H6" s="37">
        <f>'g.data'!H$8/2*((TAN($A6*PI()/(2*180)))^(-1))</f>
        <v>30.808418554774175</v>
      </c>
      <c r="I6" s="38">
        <f>'g.data'!I$8/2*((TAN($A6*PI()/(2*180)))^(-1))</f>
        <v>33.289233648780154</v>
      </c>
      <c r="J6" s="37">
        <f>'g.data'!J$8/2*((TAN($A6*PI()/(2*180)))^(-1))</f>
        <v>34.568511266090795</v>
      </c>
      <c r="K6" s="38">
        <f>'g.data'!K$8/2*((TAN($A6*PI()/(2*180)))^(-1))</f>
        <v>45.90961018885161</v>
      </c>
      <c r="L6" s="37">
        <f>'g.data'!L$8/2*((TAN($A6*PI()/(2*180)))^(-1))</f>
        <v>55.497097983726896</v>
      </c>
      <c r="M6" s="38">
        <f>'g.data'!M$8/2*((TAN($A6*PI()/(2*180)))^(-1))</f>
        <v>62.05224225788113</v>
      </c>
      <c r="N6" s="37">
        <f>'g.data'!N$8/2*((TAN($A6*PI()/(2*180)))^(-1))</f>
        <v>74.5579924003405</v>
      </c>
      <c r="O6" s="38">
        <f>'g.data'!O$8/2*((TAN($A6*PI()/(2*180)))^(-1))</f>
        <v>110.99419596745379</v>
      </c>
    </row>
    <row r="7" spans="1:15" ht="12">
      <c r="A7" s="33">
        <v>100.47568169638991</v>
      </c>
      <c r="B7" s="37">
        <f>'g.data'!B$8/2*((TAN($A7*PI()/(2*180)))^(-1))</f>
        <v>9.00278802969904</v>
      </c>
      <c r="C7" s="37">
        <f>'g.data'!C$8/2*((TAN($A7*PI()/(2*180)))^(-1))</f>
        <v>11.25</v>
      </c>
      <c r="D7" s="37">
        <f>'g.data'!D$8/2*((TAN($A7*PI()/(2*180)))^(-1))</f>
        <v>14.342312333683264</v>
      </c>
      <c r="E7" s="38">
        <f>'g.data'!E$8/2*((TAN($A7*PI()/(2*180)))^(-1))</f>
        <v>18.000000000000004</v>
      </c>
      <c r="F7" s="37">
        <f>'g.data'!F$8/2*((TAN($A7*PI()/(2*180)))^(-1))</f>
        <v>28.99743025749802</v>
      </c>
      <c r="G7" s="38">
        <f>'g.data'!G$8/2*((TAN($A7*PI()/(2*180)))^(-1))</f>
        <v>32.94751070321492</v>
      </c>
      <c r="H7" s="37">
        <f>'g.data'!H$8/2*((TAN($A7*PI()/(2*180)))^(-1))</f>
        <v>36.97010226572901</v>
      </c>
      <c r="I7" s="38">
        <f>'g.data'!I$8/2*((TAN($A7*PI()/(2*180)))^(-1))</f>
        <v>39.947080378536185</v>
      </c>
      <c r="J7" s="37">
        <f>'g.data'!J$8/2*((TAN($A7*PI()/(2*180)))^(-1))</f>
        <v>41.48221351930896</v>
      </c>
      <c r="K7" s="38">
        <f>'g.data'!K$8/2*((TAN($A7*PI()/(2*180)))^(-1))</f>
        <v>55.091532226621936</v>
      </c>
      <c r="L7" s="37">
        <f>'g.data'!L$8/2*((TAN($A7*PI()/(2*180)))^(-1))</f>
        <v>66.59651758047228</v>
      </c>
      <c r="M7" s="38">
        <f>'g.data'!M$8/2*((TAN($A7*PI()/(2*180)))^(-1))</f>
        <v>74.46269070945736</v>
      </c>
      <c r="N7" s="37">
        <f>'g.data'!N$8/2*((TAN($A7*PI()/(2*180)))^(-1))</f>
        <v>89.4695908804086</v>
      </c>
      <c r="O7" s="38">
        <f>'g.data'!O$8/2*((TAN($A7*PI()/(2*180)))^(-1))</f>
        <v>133.19303516094456</v>
      </c>
    </row>
    <row r="8" spans="1:15" ht="12">
      <c r="A8" s="33">
        <v>94.49321351637765</v>
      </c>
      <c r="B8" s="37">
        <f>'g.data'!B$8/2*((TAN($A8*PI()/(2*180)))^(-1))</f>
        <v>10.00309781077671</v>
      </c>
      <c r="C8" s="37">
        <f>'g.data'!C$8/2*((TAN($A8*PI()/(2*180)))^(-1))</f>
        <v>12.499999999999998</v>
      </c>
      <c r="D8" s="37">
        <f>'g.data'!D$8/2*((TAN($A8*PI()/(2*180)))^(-1))</f>
        <v>15.935902592981403</v>
      </c>
      <c r="E8" s="38">
        <f>'g.data'!E$8/2*((TAN($A8*PI()/(2*180)))^(-1))</f>
        <v>20</v>
      </c>
      <c r="F8" s="37">
        <f>'g.data'!F$8/2*((TAN($A8*PI()/(2*180)))^(-1))</f>
        <v>32.21936695277557</v>
      </c>
      <c r="G8" s="38">
        <f>'g.data'!G$8/2*((TAN($A8*PI()/(2*180)))^(-1))</f>
        <v>36.60834522579435</v>
      </c>
      <c r="H8" s="37">
        <f>'g.data'!H$8/2*((TAN($A8*PI()/(2*180)))^(-1))</f>
        <v>41.077891406365566</v>
      </c>
      <c r="I8" s="38">
        <f>'g.data'!I$8/2*((TAN($A8*PI()/(2*180)))^(-1))</f>
        <v>44.3856448650402</v>
      </c>
      <c r="J8" s="37">
        <f>'g.data'!J$8/2*((TAN($A8*PI()/(2*180)))^(-1))</f>
        <v>46.091348354787726</v>
      </c>
      <c r="K8" s="38">
        <f>'g.data'!K$8/2*((TAN($A8*PI()/(2*180)))^(-1))</f>
        <v>61.21281358513547</v>
      </c>
      <c r="L8" s="37">
        <f>'g.data'!L$8/2*((TAN($A8*PI()/(2*180)))^(-1))</f>
        <v>73.9961306449692</v>
      </c>
      <c r="M8" s="38">
        <f>'g.data'!M$8/2*((TAN($A8*PI()/(2*180)))^(-1))</f>
        <v>82.73632301050817</v>
      </c>
      <c r="N8" s="37">
        <f>'g.data'!N$8/2*((TAN($A8*PI()/(2*180)))^(-1))</f>
        <v>99.41065653378732</v>
      </c>
      <c r="O8" s="38">
        <f>'g.data'!O$8/2*((TAN($A8*PI()/(2*180)))^(-1))</f>
        <v>147.9922612899384</v>
      </c>
    </row>
    <row r="9" spans="1:15" ht="12">
      <c r="A9" s="41">
        <v>84.06222754839457</v>
      </c>
      <c r="B9" s="39">
        <f>'g.data'!B$8/2*((TAN($A9*PI()/(2*180)))^(-1))</f>
        <v>12.003717372932057</v>
      </c>
      <c r="C9" s="39">
        <f>'g.data'!C$8/2*((TAN($A9*PI()/(2*180)))^(-1))</f>
        <v>15.000000000000004</v>
      </c>
      <c r="D9" s="39">
        <f>'g.data'!D$8/2*((TAN($A9*PI()/(2*180)))^(-1))</f>
        <v>19.12308311157769</v>
      </c>
      <c r="E9" s="40">
        <f>'g.data'!E$8/2*((TAN($A9*PI()/(2*180)))^(-1))</f>
        <v>24.000000000000007</v>
      </c>
      <c r="F9" s="39">
        <f>'g.data'!F$8/2*((TAN($A9*PI()/(2*180)))^(-1))</f>
        <v>38.6632403433307</v>
      </c>
      <c r="G9" s="40">
        <f>'g.data'!G$8/2*((TAN($A9*PI()/(2*180)))^(-1))</f>
        <v>43.93001427095324</v>
      </c>
      <c r="H9" s="39">
        <f>'g.data'!H$8/2*((TAN($A9*PI()/(2*180)))^(-1))</f>
        <v>49.29346968763869</v>
      </c>
      <c r="I9" s="40">
        <f>'g.data'!I$8/2*((TAN($A9*PI()/(2*180)))^(-1))</f>
        <v>53.26277383804826</v>
      </c>
      <c r="J9" s="39">
        <f>'g.data'!J$8/2*((TAN($A9*PI()/(2*180)))^(-1))</f>
        <v>55.30961802574529</v>
      </c>
      <c r="K9" s="40">
        <f>'g.data'!K$8/2*((TAN($A9*PI()/(2*180)))^(-1))</f>
        <v>73.45537630216259</v>
      </c>
      <c r="L9" s="39">
        <f>'g.data'!L$8/2*((TAN($A9*PI()/(2*180)))^(-1))</f>
        <v>88.79535677396306</v>
      </c>
      <c r="M9" s="40">
        <f>'g.data'!M$8/2*((TAN($A9*PI()/(2*180)))^(-1))</f>
        <v>99.28358761260984</v>
      </c>
      <c r="N9" s="39">
        <f>'g.data'!N$8/2*((TAN($A9*PI()/(2*180)))^(-1))</f>
        <v>119.29278784054482</v>
      </c>
      <c r="O9" s="40">
        <f>'g.data'!O$8/2*((TAN($A9*PI()/(2*180)))^(-1))</f>
        <v>177.59071354792613</v>
      </c>
    </row>
    <row r="10" spans="1:15" ht="12">
      <c r="A10" s="33">
        <v>75.38064962340557</v>
      </c>
      <c r="B10" s="37">
        <f>'g.data'!B$8/2*((TAN($A10*PI()/(2*180)))^(-1))</f>
        <v>14.004336935087396</v>
      </c>
      <c r="C10" s="37">
        <f>'g.data'!C$8/2*((TAN($A10*PI()/(2*180)))^(-1))</f>
        <v>17.5</v>
      </c>
      <c r="D10" s="37">
        <f>'g.data'!D$8/2*((TAN($A10*PI()/(2*180)))^(-1))</f>
        <v>22.310263630173967</v>
      </c>
      <c r="E10" s="38">
        <f>'g.data'!E$8/2*((TAN($A10*PI()/(2*180)))^(-1))</f>
        <v>28.000000000000004</v>
      </c>
      <c r="F10" s="37">
        <f>'g.data'!F$8/2*((TAN($A10*PI()/(2*180)))^(-1))</f>
        <v>45.107113733885804</v>
      </c>
      <c r="G10" s="38">
        <f>'g.data'!G$8/2*((TAN($A10*PI()/(2*180)))^(-1))</f>
        <v>51.25168331611209</v>
      </c>
      <c r="H10" s="37">
        <f>'g.data'!H$8/2*((TAN($A10*PI()/(2*180)))^(-1))</f>
        <v>57.509047968911794</v>
      </c>
      <c r="I10" s="38">
        <f>'g.data'!I$8/2*((TAN($A10*PI()/(2*180)))^(-1))</f>
        <v>62.13990281105629</v>
      </c>
      <c r="J10" s="37">
        <f>'g.data'!J$8/2*((TAN($A10*PI()/(2*180)))^(-1))</f>
        <v>64.52788769670282</v>
      </c>
      <c r="K10" s="38">
        <f>'g.data'!K$8/2*((TAN($A10*PI()/(2*180)))^(-1))</f>
        <v>85.69793901918968</v>
      </c>
      <c r="L10" s="37">
        <f>'g.data'!L$8/2*((TAN($A10*PI()/(2*180)))^(-1))</f>
        <v>103.59458290295689</v>
      </c>
      <c r="M10" s="38">
        <f>'g.data'!M$8/2*((TAN($A10*PI()/(2*180)))^(-1))</f>
        <v>115.83085221471146</v>
      </c>
      <c r="N10" s="37">
        <f>'g.data'!N$8/2*((TAN($A10*PI()/(2*180)))^(-1))</f>
        <v>139.17491914730226</v>
      </c>
      <c r="O10" s="38">
        <f>'g.data'!O$8/2*((TAN($A10*PI()/(2*180)))^(-1))</f>
        <v>207.18916580591377</v>
      </c>
    </row>
    <row r="11" spans="1:15" ht="12">
      <c r="A11" s="33">
        <v>63.43996659541459</v>
      </c>
      <c r="B11" s="37">
        <f>'g.data'!B$8/2*((TAN($A11*PI()/(2*180)))^(-1))</f>
        <v>17.505421168859243</v>
      </c>
      <c r="C11" s="37">
        <f>'g.data'!C$8/2*((TAN($A11*PI()/(2*180)))^(-1))</f>
        <v>21.874999999999996</v>
      </c>
      <c r="D11" s="37">
        <f>'g.data'!D$8/2*((TAN($A11*PI()/(2*180)))^(-1))</f>
        <v>27.887829537717455</v>
      </c>
      <c r="E11" s="38">
        <f>'g.data'!E$8/2*((TAN($A11*PI()/(2*180)))^(-1))</f>
        <v>35</v>
      </c>
      <c r="F11" s="37">
        <f>'g.data'!F$8/2*((TAN($A11*PI()/(2*180)))^(-1))</f>
        <v>56.38389216735725</v>
      </c>
      <c r="G11" s="38">
        <f>'g.data'!G$8/2*((TAN($A11*PI()/(2*180)))^(-1))</f>
        <v>64.06460414514011</v>
      </c>
      <c r="H11" s="37">
        <f>'g.data'!H$8/2*((TAN($A11*PI()/(2*180)))^(-1))</f>
        <v>71.88630996113973</v>
      </c>
      <c r="I11" s="38">
        <f>'g.data'!I$8/2*((TAN($A11*PI()/(2*180)))^(-1))</f>
        <v>77.67487851382035</v>
      </c>
      <c r="J11" s="37">
        <f>'g.data'!J$8/2*((TAN($A11*PI()/(2*180)))^(-1))</f>
        <v>80.6598596208785</v>
      </c>
      <c r="K11" s="38">
        <f>'g.data'!K$8/2*((TAN($A11*PI()/(2*180)))^(-1))</f>
        <v>107.12242377398708</v>
      </c>
      <c r="L11" s="37">
        <f>'g.data'!L$8/2*((TAN($A11*PI()/(2*180)))^(-1))</f>
        <v>129.49322862869607</v>
      </c>
      <c r="M11" s="38">
        <f>'g.data'!M$8/2*((TAN($A11*PI()/(2*180)))^(-1))</f>
        <v>144.7885652683893</v>
      </c>
      <c r="N11" s="37">
        <f>'g.data'!N$8/2*((TAN($A11*PI()/(2*180)))^(-1))</f>
        <v>173.9686489341278</v>
      </c>
      <c r="O11" s="38">
        <f>'g.data'!O$8/2*((TAN($A11*PI()/(2*180)))^(-1))</f>
        <v>258.98645725739215</v>
      </c>
    </row>
    <row r="12" spans="1:15" ht="12">
      <c r="A12" s="41">
        <v>56.81194376019049</v>
      </c>
      <c r="B12" s="39">
        <f>'g.data'!B$8/2*((TAN($A12*PI()/(2*180)))^(-1))</f>
        <v>20.00619562155342</v>
      </c>
      <c r="C12" s="39">
        <f>'g.data'!C$8/2*((TAN($A12*PI()/(2*180)))^(-1))</f>
        <v>24.999999999999996</v>
      </c>
      <c r="D12" s="39">
        <f>'g.data'!D$8/2*((TAN($A12*PI()/(2*180)))^(-1))</f>
        <v>31.871805185962806</v>
      </c>
      <c r="E12" s="40">
        <f>'g.data'!E$8/2*((TAN($A12*PI()/(2*180)))^(-1))</f>
        <v>40</v>
      </c>
      <c r="F12" s="39">
        <f>'g.data'!F$8/2*((TAN($A12*PI()/(2*180)))^(-1))</f>
        <v>64.43873390555115</v>
      </c>
      <c r="G12" s="40">
        <f>'g.data'!G$8/2*((TAN($A12*PI()/(2*180)))^(-1))</f>
        <v>73.2166904515887</v>
      </c>
      <c r="H12" s="39">
        <f>'g.data'!H$8/2*((TAN($A12*PI()/(2*180)))^(-1))</f>
        <v>82.15578281273113</v>
      </c>
      <c r="I12" s="40">
        <f>'g.data'!I$8/2*((TAN($A12*PI()/(2*180)))^(-1))</f>
        <v>88.7712897300804</v>
      </c>
      <c r="J12" s="39">
        <f>'g.data'!J$8/2*((TAN($A12*PI()/(2*180)))^(-1))</f>
        <v>92.18269670957545</v>
      </c>
      <c r="K12" s="40">
        <f>'g.data'!K$8/2*((TAN($A12*PI()/(2*180)))^(-1))</f>
        <v>122.42562717027094</v>
      </c>
      <c r="L12" s="39">
        <f>'g.data'!L$8/2*((TAN($A12*PI()/(2*180)))^(-1))</f>
        <v>147.9922612899384</v>
      </c>
      <c r="M12" s="40">
        <f>'g.data'!M$8/2*((TAN($A12*PI()/(2*180)))^(-1))</f>
        <v>165.47264602101635</v>
      </c>
      <c r="N12" s="39">
        <f>'g.data'!N$8/2*((TAN($A12*PI()/(2*180)))^(-1))</f>
        <v>198.82131306757464</v>
      </c>
      <c r="O12" s="40">
        <f>'g.data'!O$8/2*((TAN($A12*PI()/(2*180)))^(-1))</f>
        <v>295.9845225798768</v>
      </c>
    </row>
    <row r="13" spans="1:15" ht="12">
      <c r="A13" s="33">
        <v>53.413953159303915</v>
      </c>
      <c r="B13" s="37">
        <f>'g.data'!B$8/2*((TAN($A13*PI()/(2*180)))^(-1))</f>
        <v>21.506660293169926</v>
      </c>
      <c r="C13" s="37">
        <f>'g.data'!C$8/2*((TAN($A13*PI()/(2*180)))^(-1))</f>
        <v>26.874999999999996</v>
      </c>
      <c r="D13" s="37">
        <f>'g.data'!D$8/2*((TAN($A13*PI()/(2*180)))^(-1))</f>
        <v>34.262190574910015</v>
      </c>
      <c r="E13" s="38">
        <f>'g.data'!E$8/2*((TAN($A13*PI()/(2*180)))^(-1))</f>
        <v>43</v>
      </c>
      <c r="F13" s="37">
        <f>'g.data'!F$8/2*((TAN($A13*PI()/(2*180)))^(-1))</f>
        <v>69.27163894846748</v>
      </c>
      <c r="G13" s="38">
        <f>'g.data'!G$8/2*((TAN($A13*PI()/(2*180)))^(-1))</f>
        <v>78.70794223545785</v>
      </c>
      <c r="H13" s="37">
        <f>'g.data'!H$8/2*((TAN($A13*PI()/(2*180)))^(-1))</f>
        <v>88.31746652368597</v>
      </c>
      <c r="I13" s="38">
        <f>'g.data'!I$8/2*((TAN($A13*PI()/(2*180)))^(-1))</f>
        <v>95.42913645983643</v>
      </c>
      <c r="J13" s="37">
        <f>'g.data'!J$8/2*((TAN($A13*PI()/(2*180)))^(-1))</f>
        <v>99.09639896279361</v>
      </c>
      <c r="K13" s="38">
        <f>'g.data'!K$8/2*((TAN($A13*PI()/(2*180)))^(-1))</f>
        <v>131.60754920804126</v>
      </c>
      <c r="L13" s="37">
        <f>'g.data'!L$8/2*((TAN($A13*PI()/(2*180)))^(-1))</f>
        <v>159.09168088668378</v>
      </c>
      <c r="M13" s="38">
        <f>'g.data'!M$8/2*((TAN($A13*PI()/(2*180)))^(-1))</f>
        <v>177.88309447259257</v>
      </c>
      <c r="N13" s="37">
        <f>'g.data'!N$8/2*((TAN($A13*PI()/(2*180)))^(-1))</f>
        <v>213.73291154764274</v>
      </c>
      <c r="O13" s="38">
        <f>'g.data'!O$8/2*((TAN($A13*PI()/(2*180)))^(-1))</f>
        <v>318.18336177336755</v>
      </c>
    </row>
    <row r="14" spans="1:15" ht="12">
      <c r="A14" s="33">
        <v>46.79300334396557</v>
      </c>
      <c r="B14" s="37">
        <f>'g.data'!B$8/2*((TAN($A14*PI()/(2*180)))^(-1))</f>
        <v>25.00774452694177</v>
      </c>
      <c r="C14" s="37">
        <f>'g.data'!C$8/2*((TAN($A14*PI()/(2*180)))^(-1))</f>
        <v>31.249999999999993</v>
      </c>
      <c r="D14" s="37">
        <f>'g.data'!D$8/2*((TAN($A14*PI()/(2*180)))^(-1))</f>
        <v>39.8397564824535</v>
      </c>
      <c r="E14" s="38">
        <f>'g.data'!E$8/2*((TAN($A14*PI()/(2*180)))^(-1))</f>
        <v>49.99999999999999</v>
      </c>
      <c r="F14" s="37">
        <f>'g.data'!F$8/2*((TAN($A14*PI()/(2*180)))^(-1))</f>
        <v>80.54841738193892</v>
      </c>
      <c r="G14" s="38">
        <f>'g.data'!G$8/2*((TAN($A14*PI()/(2*180)))^(-1))</f>
        <v>91.52086306448585</v>
      </c>
      <c r="H14" s="37">
        <f>'g.data'!H$8/2*((TAN($A14*PI()/(2*180)))^(-1))</f>
        <v>102.6947285159139</v>
      </c>
      <c r="I14" s="38">
        <f>'g.data'!I$8/2*((TAN($A14*PI()/(2*180)))^(-1))</f>
        <v>110.96411216260049</v>
      </c>
      <c r="J14" s="37">
        <f>'g.data'!J$8/2*((TAN($A14*PI()/(2*180)))^(-1))</f>
        <v>115.22837088696929</v>
      </c>
      <c r="K14" s="38">
        <f>'g.data'!K$8/2*((TAN($A14*PI()/(2*180)))^(-1))</f>
        <v>153.03203396283865</v>
      </c>
      <c r="L14" s="37">
        <f>'g.data'!L$8/2*((TAN($A14*PI()/(2*180)))^(-1))</f>
        <v>184.99032661242296</v>
      </c>
      <c r="M14" s="38">
        <f>'g.data'!M$8/2*((TAN($A14*PI()/(2*180)))^(-1))</f>
        <v>206.8408075262704</v>
      </c>
      <c r="N14" s="37">
        <f>'g.data'!N$8/2*((TAN($A14*PI()/(2*180)))^(-1))</f>
        <v>248.52664133446825</v>
      </c>
      <c r="O14" s="38">
        <f>'g.data'!O$8/2*((TAN($A14*PI()/(2*180)))^(-1))</f>
        <v>369.9806532248459</v>
      </c>
    </row>
    <row r="15" spans="1:15" ht="12">
      <c r="A15" s="33">
        <v>39.65405730681634</v>
      </c>
      <c r="B15" s="37">
        <f>'g.data'!B$8/2*((TAN($A15*PI()/(2*180)))^(-1))</f>
        <v>30.009293432330132</v>
      </c>
      <c r="C15" s="37">
        <f>'g.data'!C$8/2*((TAN($A15*PI()/(2*180)))^(-1))</f>
        <v>37.5</v>
      </c>
      <c r="D15" s="37">
        <f>'g.data'!D$8/2*((TAN($A15*PI()/(2*180)))^(-1))</f>
        <v>47.80770777894421</v>
      </c>
      <c r="E15" s="38">
        <f>'g.data'!E$8/2*((TAN($A15*PI()/(2*180)))^(-1))</f>
        <v>60</v>
      </c>
      <c r="F15" s="37">
        <f>'g.data'!F$8/2*((TAN($A15*PI()/(2*180)))^(-1))</f>
        <v>96.65810085832672</v>
      </c>
      <c r="G15" s="38">
        <f>'g.data'!G$8/2*((TAN($A15*PI()/(2*180)))^(-1))</f>
        <v>109.82503567738306</v>
      </c>
      <c r="H15" s="37">
        <f>'g.data'!H$8/2*((TAN($A15*PI()/(2*180)))^(-1))</f>
        <v>123.2336742190967</v>
      </c>
      <c r="I15" s="38">
        <f>'g.data'!I$8/2*((TAN($A15*PI()/(2*180)))^(-1))</f>
        <v>133.15693459512062</v>
      </c>
      <c r="J15" s="37">
        <f>'g.data'!J$8/2*((TAN($A15*PI()/(2*180)))^(-1))</f>
        <v>138.27404506436318</v>
      </c>
      <c r="K15" s="38">
        <f>'g.data'!K$8/2*((TAN($A15*PI()/(2*180)))^(-1))</f>
        <v>183.63844075540644</v>
      </c>
      <c r="L15" s="37">
        <f>'g.data'!L$8/2*((TAN($A15*PI()/(2*180)))^(-1))</f>
        <v>221.98839193490758</v>
      </c>
      <c r="M15" s="38">
        <f>'g.data'!M$8/2*((TAN($A15*PI()/(2*180)))^(-1))</f>
        <v>248.20896903152453</v>
      </c>
      <c r="N15" s="37">
        <f>'g.data'!N$8/2*((TAN($A15*PI()/(2*180)))^(-1))</f>
        <v>298.231969601362</v>
      </c>
      <c r="O15" s="38">
        <f>'g.data'!O$8/2*((TAN($A15*PI()/(2*180)))^(-1))</f>
        <v>443.97678386981516</v>
      </c>
    </row>
    <row r="16" spans="1:15" ht="12">
      <c r="A16" s="41">
        <v>36.81696034117168</v>
      </c>
      <c r="B16" s="39">
        <f>'g.data'!B$8/2*((TAN($A16*PI()/(2*180)))^(-1))</f>
        <v>32.51006788502431</v>
      </c>
      <c r="C16" s="39">
        <f>'g.data'!C$8/2*((TAN($A16*PI()/(2*180)))^(-1))</f>
        <v>40.62500000000001</v>
      </c>
      <c r="D16" s="39">
        <f>'g.data'!D$8/2*((TAN($A16*PI()/(2*180)))^(-1))</f>
        <v>51.79168342718957</v>
      </c>
      <c r="E16" s="40">
        <f>'g.data'!E$8/2*((TAN($A16*PI()/(2*180)))^(-1))</f>
        <v>65.00000000000001</v>
      </c>
      <c r="F16" s="39">
        <f>'g.data'!F$8/2*((TAN($A16*PI()/(2*180)))^(-1))</f>
        <v>104.71294259652063</v>
      </c>
      <c r="G16" s="40">
        <f>'g.data'!G$8/2*((TAN($A16*PI()/(2*180)))^(-1))</f>
        <v>118.97712198383167</v>
      </c>
      <c r="H16" s="39">
        <f>'g.data'!H$8/2*((TAN($A16*PI()/(2*180)))^(-1))</f>
        <v>133.5031470706881</v>
      </c>
      <c r="I16" s="40">
        <f>'g.data'!I$8/2*((TAN($A16*PI()/(2*180)))^(-1))</f>
        <v>144.25334581138068</v>
      </c>
      <c r="J16" s="39">
        <f>'g.data'!J$8/2*((TAN($A16*PI()/(2*180)))^(-1))</f>
        <v>149.79688215306012</v>
      </c>
      <c r="K16" s="40">
        <f>'g.data'!K$8/2*((TAN($A16*PI()/(2*180)))^(-1))</f>
        <v>198.94164415169033</v>
      </c>
      <c r="L16" s="39">
        <f>'g.data'!L$8/2*((TAN($A16*PI()/(2*180)))^(-1))</f>
        <v>240.48742459614994</v>
      </c>
      <c r="M16" s="40">
        <f>'g.data'!M$8/2*((TAN($A16*PI()/(2*180)))^(-1))</f>
        <v>268.89304978415163</v>
      </c>
      <c r="N16" s="39">
        <f>'g.data'!N$8/2*((TAN($A16*PI()/(2*180)))^(-1))</f>
        <v>323.08463373480885</v>
      </c>
      <c r="O16" s="40">
        <f>'g.data'!O$8/2*((TAN($A16*PI()/(2*180)))^(-1))</f>
        <v>480.97484919229987</v>
      </c>
    </row>
    <row r="17" spans="1:15" ht="12">
      <c r="A17" s="33">
        <v>34.34724072764035</v>
      </c>
      <c r="B17" s="37">
        <f>'g.data'!B$8/2*((TAN($A17*PI()/(2*180)))^(-1))</f>
        <v>35.01084233771848</v>
      </c>
      <c r="C17" s="37">
        <f>'g.data'!C$8/2*((TAN($A17*PI()/(2*180)))^(-1))</f>
        <v>43.749999999999986</v>
      </c>
      <c r="D17" s="37">
        <f>'g.data'!D$8/2*((TAN($A17*PI()/(2*180)))^(-1))</f>
        <v>55.775659075434895</v>
      </c>
      <c r="E17" s="38">
        <f>'g.data'!E$8/2*((TAN($A17*PI()/(2*180)))^(-1))</f>
        <v>69.99999999999999</v>
      </c>
      <c r="F17" s="37">
        <f>'g.data'!F$8/2*((TAN($A17*PI()/(2*180)))^(-1))</f>
        <v>112.76778433471448</v>
      </c>
      <c r="G17" s="38">
        <f>'g.data'!G$8/2*((TAN($A17*PI()/(2*180)))^(-1))</f>
        <v>128.1292082902802</v>
      </c>
      <c r="H17" s="37">
        <f>'g.data'!H$8/2*((TAN($A17*PI()/(2*180)))^(-1))</f>
        <v>143.77261992227946</v>
      </c>
      <c r="I17" s="38">
        <f>'g.data'!I$8/2*((TAN($A17*PI()/(2*180)))^(-1))</f>
        <v>155.34975702764066</v>
      </c>
      <c r="J17" s="37">
        <f>'g.data'!J$8/2*((TAN($A17*PI()/(2*180)))^(-1))</f>
        <v>161.319719241757</v>
      </c>
      <c r="K17" s="38">
        <f>'g.data'!K$8/2*((TAN($A17*PI()/(2*180)))^(-1))</f>
        <v>214.24484754797413</v>
      </c>
      <c r="L17" s="37">
        <f>'g.data'!L$8/2*((TAN($A17*PI()/(2*180)))^(-1))</f>
        <v>258.98645725739215</v>
      </c>
      <c r="M17" s="38">
        <f>'g.data'!M$8/2*((TAN($A17*PI()/(2*180)))^(-1))</f>
        <v>289.57713053677855</v>
      </c>
      <c r="N17" s="37">
        <f>'g.data'!N$8/2*((TAN($A17*PI()/(2*180)))^(-1))</f>
        <v>347.93729786825554</v>
      </c>
      <c r="O17" s="38">
        <f>'g.data'!O$8/2*((TAN($A17*PI()/(2*180)))^(-1))</f>
        <v>517.9729145147843</v>
      </c>
    </row>
    <row r="18" spans="1:15" ht="12">
      <c r="A18" s="33">
        <v>32.179788109649834</v>
      </c>
      <c r="B18" s="37">
        <f>'g.data'!B$8/2*((TAN($A18*PI()/(2*180)))^(-1))</f>
        <v>37.51161679041266</v>
      </c>
      <c r="C18" s="37">
        <f>'g.data'!C$8/2*((TAN($A18*PI()/(2*180)))^(-1))</f>
        <v>46.874999999999986</v>
      </c>
      <c r="D18" s="37">
        <f>'g.data'!D$8/2*((TAN($A18*PI()/(2*180)))^(-1))</f>
        <v>59.75963472368025</v>
      </c>
      <c r="E18" s="38">
        <f>'g.data'!E$8/2*((TAN($A18*PI()/(2*180)))^(-1))</f>
        <v>74.99999999999999</v>
      </c>
      <c r="F18" s="37">
        <f>'g.data'!F$8/2*((TAN($A18*PI()/(2*180)))^(-1))</f>
        <v>120.82262607290838</v>
      </c>
      <c r="G18" s="38">
        <f>'g.data'!G$8/2*((TAN($A18*PI()/(2*180)))^(-1))</f>
        <v>137.2812945967288</v>
      </c>
      <c r="H18" s="37">
        <f>'g.data'!H$8/2*((TAN($A18*PI()/(2*180)))^(-1))</f>
        <v>154.04209277387085</v>
      </c>
      <c r="I18" s="38">
        <f>'g.data'!I$8/2*((TAN($A18*PI()/(2*180)))^(-1))</f>
        <v>166.44616824390073</v>
      </c>
      <c r="J18" s="37">
        <f>'g.data'!J$8/2*((TAN($A18*PI()/(2*180)))^(-1))</f>
        <v>172.84255633045393</v>
      </c>
      <c r="K18" s="38">
        <f>'g.data'!K$8/2*((TAN($A18*PI()/(2*180)))^(-1))</f>
        <v>229.548050944258</v>
      </c>
      <c r="L18" s="37">
        <f>'g.data'!L$8/2*((TAN($A18*PI()/(2*180)))^(-1))</f>
        <v>277.4854899186344</v>
      </c>
      <c r="M18" s="38">
        <f>'g.data'!M$8/2*((TAN($A18*PI()/(2*180)))^(-1))</f>
        <v>310.2612112894056</v>
      </c>
      <c r="N18" s="37">
        <f>'g.data'!N$8/2*((TAN($A18*PI()/(2*180)))^(-1))</f>
        <v>372.78996200170235</v>
      </c>
      <c r="O18" s="38">
        <f>'g.data'!O$8/2*((TAN($A18*PI()/(2*180)))^(-1))</f>
        <v>554.9709798372688</v>
      </c>
    </row>
    <row r="19" spans="1:15" ht="12">
      <c r="A19" s="33">
        <v>30.263613566132967</v>
      </c>
      <c r="B19" s="37">
        <f>'g.data'!B$8/2*((TAN($A19*PI()/(2*180)))^(-1))</f>
        <v>40.01239124310684</v>
      </c>
      <c r="C19" s="37">
        <f>'g.data'!C$8/2*((TAN($A19*PI()/(2*180)))^(-1))</f>
        <v>49.99999999999999</v>
      </c>
      <c r="D19" s="37">
        <f>'g.data'!D$8/2*((TAN($A19*PI()/(2*180)))^(-1))</f>
        <v>63.74361037192561</v>
      </c>
      <c r="E19" s="38">
        <f>'g.data'!E$8/2*((TAN($A19*PI()/(2*180)))^(-1))</f>
        <v>80</v>
      </c>
      <c r="F19" s="37">
        <f>'g.data'!F$8/2*((TAN($A19*PI()/(2*180)))^(-1))</f>
        <v>128.8774678111023</v>
      </c>
      <c r="G19" s="38">
        <f>'g.data'!G$8/2*((TAN($A19*PI()/(2*180)))^(-1))</f>
        <v>146.4333809031774</v>
      </c>
      <c r="H19" s="37">
        <f>'g.data'!H$8/2*((TAN($A19*PI()/(2*180)))^(-1))</f>
        <v>164.31156562546226</v>
      </c>
      <c r="I19" s="38">
        <f>'g.data'!I$8/2*((TAN($A19*PI()/(2*180)))^(-1))</f>
        <v>177.5425794601608</v>
      </c>
      <c r="J19" s="37">
        <f>'g.data'!J$8/2*((TAN($A19*PI()/(2*180)))^(-1))</f>
        <v>184.3653934191509</v>
      </c>
      <c r="K19" s="38">
        <f>'g.data'!K$8/2*((TAN($A19*PI()/(2*180)))^(-1))</f>
        <v>244.85125434054189</v>
      </c>
      <c r="L19" s="37">
        <f>'g.data'!L$8/2*((TAN($A19*PI()/(2*180)))^(-1))</f>
        <v>295.9845225798768</v>
      </c>
      <c r="M19" s="38">
        <f>'g.data'!M$8/2*((TAN($A19*PI()/(2*180)))^(-1))</f>
        <v>330.9452920420327</v>
      </c>
      <c r="N19" s="37">
        <f>'g.data'!N$8/2*((TAN($A19*PI()/(2*180)))^(-1))</f>
        <v>397.64262613514927</v>
      </c>
      <c r="O19" s="38">
        <f>'g.data'!O$8/2*((TAN($A19*PI()/(2*180)))^(-1))</f>
        <v>591.9690451597536</v>
      </c>
    </row>
    <row r="20" spans="1:15" ht="12">
      <c r="A20" s="33">
        <v>27.031562115329056</v>
      </c>
      <c r="B20" s="37">
        <f>'g.data'!B$8/2*((TAN($A20*PI()/(2*180)))^(-1))</f>
        <v>45.013940148495195</v>
      </c>
      <c r="C20" s="37">
        <f>'g.data'!C$8/2*((TAN($A20*PI()/(2*180)))^(-1))</f>
        <v>56.24999999999999</v>
      </c>
      <c r="D20" s="37">
        <f>'g.data'!D$8/2*((TAN($A20*PI()/(2*180)))^(-1))</f>
        <v>71.71156166841631</v>
      </c>
      <c r="E20" s="38">
        <f>'g.data'!E$8/2*((TAN($A20*PI()/(2*180)))^(-1))</f>
        <v>90</v>
      </c>
      <c r="F20" s="37">
        <f>'g.data'!F$8/2*((TAN($A20*PI()/(2*180)))^(-1))</f>
        <v>144.9871512874901</v>
      </c>
      <c r="G20" s="38">
        <f>'g.data'!G$8/2*((TAN($A20*PI()/(2*180)))^(-1))</f>
        <v>164.73755351607457</v>
      </c>
      <c r="H20" s="37">
        <f>'g.data'!H$8/2*((TAN($A20*PI()/(2*180)))^(-1))</f>
        <v>184.85051132864504</v>
      </c>
      <c r="I20" s="38">
        <f>'g.data'!I$8/2*((TAN($A20*PI()/(2*180)))^(-1))</f>
        <v>199.7354018926809</v>
      </c>
      <c r="J20" s="37">
        <f>'g.data'!J$8/2*((TAN($A20*PI()/(2*180)))^(-1))</f>
        <v>207.41106759654477</v>
      </c>
      <c r="K20" s="38">
        <f>'g.data'!K$8/2*((TAN($A20*PI()/(2*180)))^(-1))</f>
        <v>275.45766113310964</v>
      </c>
      <c r="L20" s="37">
        <f>'g.data'!L$8/2*((TAN($A20*PI()/(2*180)))^(-1))</f>
        <v>332.9825879023614</v>
      </c>
      <c r="M20" s="38">
        <f>'g.data'!M$8/2*((TAN($A20*PI()/(2*180)))^(-1))</f>
        <v>372.31345354728677</v>
      </c>
      <c r="N20" s="37">
        <f>'g.data'!N$8/2*((TAN($A20*PI()/(2*180)))^(-1))</f>
        <v>447.34795440204294</v>
      </c>
      <c r="O20" s="38">
        <f>'g.data'!O$8/2*((TAN($A20*PI()/(2*180)))^(-1))</f>
        <v>665.9651758047228</v>
      </c>
    </row>
    <row r="21" spans="1:15" ht="12">
      <c r="A21" s="41">
        <v>24.413730279230197</v>
      </c>
      <c r="B21" s="39">
        <f>'g.data'!B$8/2*((TAN($A21*PI()/(2*180)))^(-1))</f>
        <v>50.01548905388354</v>
      </c>
      <c r="C21" s="39">
        <f>'g.data'!C$8/2*((TAN($A21*PI()/(2*180)))^(-1))</f>
        <v>62.499999999999986</v>
      </c>
      <c r="D21" s="39">
        <f>'g.data'!D$8/2*((TAN($A21*PI()/(2*180)))^(-1))</f>
        <v>79.679512964907</v>
      </c>
      <c r="E21" s="40">
        <f>'g.data'!E$8/2*((TAN($A21*PI()/(2*180)))^(-1))</f>
        <v>99.99999999999999</v>
      </c>
      <c r="F21" s="39">
        <f>'g.data'!F$8/2*((TAN($A21*PI()/(2*180)))^(-1))</f>
        <v>161.09683476387784</v>
      </c>
      <c r="G21" s="40">
        <f>'g.data'!G$8/2*((TAN($A21*PI()/(2*180)))^(-1))</f>
        <v>183.0417261289717</v>
      </c>
      <c r="H21" s="39">
        <f>'g.data'!H$8/2*((TAN($A21*PI()/(2*180)))^(-1))</f>
        <v>205.3894570318278</v>
      </c>
      <c r="I21" s="40">
        <f>'g.data'!I$8/2*((TAN($A21*PI()/(2*180)))^(-1))</f>
        <v>221.92822432520097</v>
      </c>
      <c r="J21" s="39">
        <f>'g.data'!J$8/2*((TAN($A21*PI()/(2*180)))^(-1))</f>
        <v>230.45674177393857</v>
      </c>
      <c r="K21" s="40">
        <f>'g.data'!K$8/2*((TAN($A21*PI()/(2*180)))^(-1))</f>
        <v>306.0640679256773</v>
      </c>
      <c r="L21" s="39">
        <f>'g.data'!L$8/2*((TAN($A21*PI()/(2*180)))^(-1))</f>
        <v>369.9806532248459</v>
      </c>
      <c r="M21" s="40">
        <f>'g.data'!M$8/2*((TAN($A21*PI()/(2*180)))^(-1))</f>
        <v>413.6816150525408</v>
      </c>
      <c r="N21" s="39">
        <f>'g.data'!N$8/2*((TAN($A21*PI()/(2*180)))^(-1))</f>
        <v>497.0532826689365</v>
      </c>
      <c r="O21" s="40">
        <f>'g.data'!O$8/2*((TAN($A21*PI()/(2*180)))^(-1))</f>
        <v>739.9613064496918</v>
      </c>
    </row>
    <row r="22" spans="1:15" ht="12">
      <c r="A22" s="33">
        <v>20.43875422918718</v>
      </c>
      <c r="B22" s="37">
        <f>'g.data'!B$8/2*((TAN($A22*PI()/(2*180)))^(-1))</f>
        <v>60.01858686466026</v>
      </c>
      <c r="C22" s="37">
        <f>'g.data'!C$8/2*((TAN($A22*PI()/(2*180)))^(-1))</f>
        <v>74.99999999999999</v>
      </c>
      <c r="D22" s="37">
        <f>'g.data'!D$8/2*((TAN($A22*PI()/(2*180)))^(-1))</f>
        <v>95.61541555788841</v>
      </c>
      <c r="E22" s="38">
        <f>'g.data'!E$8/2*((TAN($A22*PI()/(2*180)))^(-1))</f>
        <v>119.99999999999999</v>
      </c>
      <c r="F22" s="37">
        <f>'g.data'!F$8/2*((TAN($A22*PI()/(2*180)))^(-1))</f>
        <v>193.3162017166534</v>
      </c>
      <c r="G22" s="38">
        <f>'g.data'!G$8/2*((TAN($A22*PI()/(2*180)))^(-1))</f>
        <v>219.65007135476608</v>
      </c>
      <c r="H22" s="37">
        <f>'g.data'!H$8/2*((TAN($A22*PI()/(2*180)))^(-1))</f>
        <v>246.46734843819337</v>
      </c>
      <c r="I22" s="38">
        <f>'g.data'!I$8/2*((TAN($A22*PI()/(2*180)))^(-1))</f>
        <v>266.3138691902412</v>
      </c>
      <c r="J22" s="37">
        <f>'g.data'!J$8/2*((TAN($A22*PI()/(2*180)))^(-1))</f>
        <v>276.5480901287263</v>
      </c>
      <c r="K22" s="38">
        <f>'g.data'!K$8/2*((TAN($A22*PI()/(2*180)))^(-1))</f>
        <v>367.2768815108128</v>
      </c>
      <c r="L22" s="37">
        <f>'g.data'!L$8/2*((TAN($A22*PI()/(2*180)))^(-1))</f>
        <v>443.9767838698151</v>
      </c>
      <c r="M22" s="38">
        <f>'g.data'!M$8/2*((TAN($A22*PI()/(2*180)))^(-1))</f>
        <v>496.417938063049</v>
      </c>
      <c r="N22" s="37">
        <f>'g.data'!N$8/2*((TAN($A22*PI()/(2*180)))^(-1))</f>
        <v>596.4639392027239</v>
      </c>
      <c r="O22" s="38">
        <f>'g.data'!O$8/2*((TAN($A22*PI()/(2*180)))^(-1))</f>
        <v>887.9535677396302</v>
      </c>
    </row>
    <row r="23" spans="1:15" ht="12">
      <c r="A23" s="33">
        <v>18.20811948620237</v>
      </c>
      <c r="B23" s="37">
        <f>'g.data'!B$8/2*((TAN($A23*PI()/(2*180)))^(-1))</f>
        <v>67.5209102227428</v>
      </c>
      <c r="C23" s="37">
        <f>'g.data'!C$8/2*((TAN($A23*PI()/(2*180)))^(-1))</f>
        <v>84.375</v>
      </c>
      <c r="D23" s="37">
        <f>'g.data'!D$8/2*((TAN($A23*PI()/(2*180)))^(-1))</f>
        <v>107.56734250262448</v>
      </c>
      <c r="E23" s="38">
        <f>'g.data'!E$8/2*((TAN($A23*PI()/(2*180)))^(-1))</f>
        <v>135.00000000000003</v>
      </c>
      <c r="F23" s="37">
        <f>'g.data'!F$8/2*((TAN($A23*PI()/(2*180)))^(-1))</f>
        <v>217.48072693123515</v>
      </c>
      <c r="G23" s="38">
        <f>'g.data'!G$8/2*((TAN($A23*PI()/(2*180)))^(-1))</f>
        <v>247.10633027411188</v>
      </c>
      <c r="H23" s="37">
        <f>'g.data'!H$8/2*((TAN($A23*PI()/(2*180)))^(-1))</f>
        <v>277.2757669929676</v>
      </c>
      <c r="I23" s="38">
        <f>'g.data'!I$8/2*((TAN($A23*PI()/(2*180)))^(-1))</f>
        <v>299.6031028390214</v>
      </c>
      <c r="J23" s="37">
        <f>'g.data'!J$8/2*((TAN($A23*PI()/(2*180)))^(-1))</f>
        <v>311.11660139481717</v>
      </c>
      <c r="K23" s="38">
        <f>'g.data'!K$8/2*((TAN($A23*PI()/(2*180)))^(-1))</f>
        <v>413.18649169966454</v>
      </c>
      <c r="L23" s="37">
        <f>'g.data'!L$8/2*((TAN($A23*PI()/(2*180)))^(-1))</f>
        <v>499.47388185354214</v>
      </c>
      <c r="M23" s="38">
        <f>'g.data'!M$8/2*((TAN($A23*PI()/(2*180)))^(-1))</f>
        <v>558.4701803209302</v>
      </c>
      <c r="N23" s="37">
        <f>'g.data'!N$8/2*((TAN($A23*PI()/(2*180)))^(-1))</f>
        <v>671.0219316030644</v>
      </c>
      <c r="O23" s="38">
        <f>'g.data'!O$8/2*((TAN($A23*PI()/(2*180)))^(-1))</f>
        <v>998.9477637070843</v>
      </c>
    </row>
    <row r="24" spans="1:15" ht="12">
      <c r="A24" s="33">
        <v>16.41345414799533</v>
      </c>
      <c r="B24" s="37">
        <f>'g.data'!B$8/2*((TAN($A24*PI()/(2*180)))^(-1))</f>
        <v>75.02323358082532</v>
      </c>
      <c r="C24" s="37">
        <f>'g.data'!C$8/2*((TAN($A24*PI()/(2*180)))^(-1))</f>
        <v>93.74999999999999</v>
      </c>
      <c r="D24" s="37">
        <f>'g.data'!D$8/2*((TAN($A24*PI()/(2*180)))^(-1))</f>
        <v>119.51926944736051</v>
      </c>
      <c r="E24" s="38">
        <f>'g.data'!E$8/2*((TAN($A24*PI()/(2*180)))^(-1))</f>
        <v>150</v>
      </c>
      <c r="F24" s="37">
        <f>'g.data'!F$8/2*((TAN($A24*PI()/(2*180)))^(-1))</f>
        <v>241.64525214581678</v>
      </c>
      <c r="G24" s="38">
        <f>'g.data'!G$8/2*((TAN($A24*PI()/(2*180)))^(-1))</f>
        <v>274.5625891934576</v>
      </c>
      <c r="H24" s="37">
        <f>'g.data'!H$8/2*((TAN($A24*PI()/(2*180)))^(-1))</f>
        <v>308.0841855477417</v>
      </c>
      <c r="I24" s="38">
        <f>'g.data'!I$8/2*((TAN($A24*PI()/(2*180)))^(-1))</f>
        <v>332.8923364878015</v>
      </c>
      <c r="J24" s="37">
        <f>'g.data'!J$8/2*((TAN($A24*PI()/(2*180)))^(-1))</f>
        <v>345.6851126609079</v>
      </c>
      <c r="K24" s="38">
        <f>'g.data'!K$8/2*((TAN($A24*PI()/(2*180)))^(-1))</f>
        <v>459.09610188851605</v>
      </c>
      <c r="L24" s="37">
        <f>'g.data'!L$8/2*((TAN($A24*PI()/(2*180)))^(-1))</f>
        <v>554.9709798372689</v>
      </c>
      <c r="M24" s="38">
        <f>'g.data'!M$8/2*((TAN($A24*PI()/(2*180)))^(-1))</f>
        <v>620.5224225788113</v>
      </c>
      <c r="N24" s="37">
        <f>'g.data'!N$8/2*((TAN($A24*PI()/(2*180)))^(-1))</f>
        <v>745.5799240034048</v>
      </c>
      <c r="O24" s="38">
        <f>'g.data'!O$8/2*((TAN($A24*PI()/(2*180)))^(-1))</f>
        <v>1109.9419596745379</v>
      </c>
    </row>
    <row r="25" spans="1:15" ht="12">
      <c r="A25" s="33">
        <v>13.70644967024258</v>
      </c>
      <c r="B25" s="37">
        <f>'g.data'!B$8/2*((TAN($A25*PI()/(2*180)))^(-1))</f>
        <v>90.02788029699042</v>
      </c>
      <c r="C25" s="37">
        <f>'g.data'!C$8/2*((TAN($A25*PI()/(2*180)))^(-1))</f>
        <v>112.50000000000001</v>
      </c>
      <c r="D25" s="37">
        <f>'g.data'!D$8/2*((TAN($A25*PI()/(2*180)))^(-1))</f>
        <v>143.42312333683265</v>
      </c>
      <c r="E25" s="38">
        <f>'g.data'!E$8/2*((TAN($A25*PI()/(2*180)))^(-1))</f>
        <v>180.00000000000003</v>
      </c>
      <c r="F25" s="37">
        <f>'g.data'!F$8/2*((TAN($A25*PI()/(2*180)))^(-1))</f>
        <v>289.97430257498024</v>
      </c>
      <c r="G25" s="38">
        <f>'g.data'!G$8/2*((TAN($A25*PI()/(2*180)))^(-1))</f>
        <v>329.4751070321492</v>
      </c>
      <c r="H25" s="37">
        <f>'g.data'!H$8/2*((TAN($A25*PI()/(2*180)))^(-1))</f>
        <v>369.70102265729014</v>
      </c>
      <c r="I25" s="38">
        <f>'g.data'!I$8/2*((TAN($A25*PI()/(2*180)))^(-1))</f>
        <v>399.4708037853619</v>
      </c>
      <c r="J25" s="37">
        <f>'g.data'!J$8/2*((TAN($A25*PI()/(2*180)))^(-1))</f>
        <v>414.8221351930896</v>
      </c>
      <c r="K25" s="38">
        <f>'g.data'!K$8/2*((TAN($A25*PI()/(2*180)))^(-1))</f>
        <v>550.9153222662194</v>
      </c>
      <c r="L25" s="37">
        <f>'g.data'!L$8/2*((TAN($A25*PI()/(2*180)))^(-1))</f>
        <v>665.9651758047229</v>
      </c>
      <c r="M25" s="38">
        <f>'g.data'!M$8/2*((TAN($A25*PI()/(2*180)))^(-1))</f>
        <v>744.6269070945737</v>
      </c>
      <c r="N25" s="37">
        <f>'g.data'!N$8/2*((TAN($A25*PI()/(2*180)))^(-1))</f>
        <v>894.695908804086</v>
      </c>
      <c r="O25" s="38">
        <f>'g.data'!O$8/2*((TAN($A25*PI()/(2*180)))^(-1))</f>
        <v>1331.9303516094458</v>
      </c>
    </row>
    <row r="26" spans="1:15" ht="12">
      <c r="A26" s="33">
        <v>12.346968401455369</v>
      </c>
      <c r="B26" s="37">
        <f>'g.data'!B$8/2*((TAN($A26*PI()/(2*180)))^(-1))</f>
        <v>100.03097810776708</v>
      </c>
      <c r="C26" s="37">
        <f>'g.data'!C$8/2*((TAN($A26*PI()/(2*180)))^(-1))</f>
        <v>124.99999999999997</v>
      </c>
      <c r="D26" s="37">
        <f>'g.data'!D$8/2*((TAN($A26*PI()/(2*180)))^(-1))</f>
        <v>159.359025929814</v>
      </c>
      <c r="E26" s="38">
        <f>'g.data'!E$8/2*((TAN($A26*PI()/(2*180)))^(-1))</f>
        <v>199.99999999999997</v>
      </c>
      <c r="F26" s="37">
        <f>'g.data'!F$8/2*((TAN($A26*PI()/(2*180)))^(-1))</f>
        <v>322.1936695277557</v>
      </c>
      <c r="G26" s="38">
        <f>'g.data'!G$8/2*((TAN($A26*PI()/(2*180)))^(-1))</f>
        <v>366.0834522579434</v>
      </c>
      <c r="H26" s="37">
        <f>'g.data'!H$8/2*((TAN($A26*PI()/(2*180)))^(-1))</f>
        <v>410.7789140636556</v>
      </c>
      <c r="I26" s="38">
        <f>'g.data'!I$8/2*((TAN($A26*PI()/(2*180)))^(-1))</f>
        <v>443.85644865040194</v>
      </c>
      <c r="J26" s="37">
        <f>'g.data'!J$8/2*((TAN($A26*PI()/(2*180)))^(-1))</f>
        <v>460.91348354787715</v>
      </c>
      <c r="K26" s="38">
        <f>'g.data'!K$8/2*((TAN($A26*PI()/(2*180)))^(-1))</f>
        <v>612.1281358513546</v>
      </c>
      <c r="L26" s="37">
        <f>'g.data'!L$8/2*((TAN($A26*PI()/(2*180)))^(-1))</f>
        <v>739.9613064496918</v>
      </c>
      <c r="M26" s="38">
        <f>'g.data'!M$8/2*((TAN($A26*PI()/(2*180)))^(-1))</f>
        <v>827.3632301050816</v>
      </c>
      <c r="N26" s="37">
        <f>'g.data'!N$8/2*((TAN($A26*PI()/(2*180)))^(-1))</f>
        <v>994.106565337873</v>
      </c>
      <c r="O26" s="38">
        <f>'g.data'!O$8/2*((TAN($A26*PI()/(2*180)))^(-1))</f>
        <v>1479.9226128993837</v>
      </c>
    </row>
    <row r="27" spans="1:15" ht="12">
      <c r="A27" s="41">
        <v>11.76324112242083</v>
      </c>
      <c r="B27" s="39">
        <f>'g.data'!B$8/2*((TAN($A27*PI()/(2*180)))^(-1))</f>
        <v>105.03252701315547</v>
      </c>
      <c r="C27" s="39">
        <f>'g.data'!C$8/2*((TAN($A27*PI()/(2*180)))^(-1))</f>
        <v>131.25</v>
      </c>
      <c r="D27" s="39">
        <f>'g.data'!D$8/2*((TAN($A27*PI()/(2*180)))^(-1))</f>
        <v>167.32697722630473</v>
      </c>
      <c r="E27" s="40">
        <f>'g.data'!E$8/2*((TAN($A27*PI()/(2*180)))^(-1))</f>
        <v>210.00000000000003</v>
      </c>
      <c r="F27" s="39">
        <f>'g.data'!F$8/2*((TAN($A27*PI()/(2*180)))^(-1))</f>
        <v>338.30335300414356</v>
      </c>
      <c r="G27" s="40">
        <f>'g.data'!G$8/2*((TAN($A27*PI()/(2*180)))^(-1))</f>
        <v>384.38762487084074</v>
      </c>
      <c r="H27" s="39">
        <f>'g.data'!H$8/2*((TAN($A27*PI()/(2*180)))^(-1))</f>
        <v>431.31785976683847</v>
      </c>
      <c r="I27" s="40">
        <f>'g.data'!I$8/2*((TAN($A27*PI()/(2*180)))^(-1))</f>
        <v>466.0492710829222</v>
      </c>
      <c r="J27" s="39">
        <f>'g.data'!J$8/2*((TAN($A27*PI()/(2*180)))^(-1))</f>
        <v>483.95915772527115</v>
      </c>
      <c r="K27" s="40">
        <f>'g.data'!K$8/2*((TAN($A27*PI()/(2*180)))^(-1))</f>
        <v>642.7345426439226</v>
      </c>
      <c r="L27" s="39">
        <f>'g.data'!L$8/2*((TAN($A27*PI()/(2*180)))^(-1))</f>
        <v>776.9593717721766</v>
      </c>
      <c r="M27" s="40">
        <f>'g.data'!M$8/2*((TAN($A27*PI()/(2*180)))^(-1))</f>
        <v>868.7313916103359</v>
      </c>
      <c r="N27" s="39">
        <f>'g.data'!N$8/2*((TAN($A27*PI()/(2*180)))^(-1))</f>
        <v>1043.811893604767</v>
      </c>
      <c r="O27" s="40">
        <f>'g.data'!O$8/2*((TAN($A27*PI()/(2*180)))^(-1))</f>
        <v>1553.9187435443532</v>
      </c>
    </row>
    <row r="28" spans="1:15" ht="12">
      <c r="A28" s="33">
        <v>10.301304371805395</v>
      </c>
      <c r="B28" s="37">
        <f>'g.data'!B$8/2*((TAN($A28*PI()/(2*180)))^(-1))</f>
        <v>120.03717372932053</v>
      </c>
      <c r="C28" s="37">
        <f>'g.data'!C$8/2*((TAN($A28*PI()/(2*180)))^(-1))</f>
        <v>150</v>
      </c>
      <c r="D28" s="37">
        <f>'g.data'!D$8/2*((TAN($A28*PI()/(2*180)))^(-1))</f>
        <v>191.23083111577685</v>
      </c>
      <c r="E28" s="38">
        <f>'g.data'!E$8/2*((TAN($A28*PI()/(2*180)))^(-1))</f>
        <v>240</v>
      </c>
      <c r="F28" s="37">
        <f>'g.data'!F$8/2*((TAN($A28*PI()/(2*180)))^(-1))</f>
        <v>386.6324034333069</v>
      </c>
      <c r="G28" s="38">
        <f>'g.data'!G$8/2*((TAN($A28*PI()/(2*180)))^(-1))</f>
        <v>439.3001427095322</v>
      </c>
      <c r="H28" s="37">
        <f>'g.data'!H$8/2*((TAN($A28*PI()/(2*180)))^(-1))</f>
        <v>492.9346968763868</v>
      </c>
      <c r="I28" s="38">
        <f>'g.data'!I$8/2*((TAN($A28*PI()/(2*180)))^(-1))</f>
        <v>532.6277383804825</v>
      </c>
      <c r="J28" s="37">
        <f>'g.data'!J$8/2*((TAN($A28*PI()/(2*180)))^(-1))</f>
        <v>553.0961802574527</v>
      </c>
      <c r="K28" s="38">
        <f>'g.data'!K$8/2*((TAN($A28*PI()/(2*180)))^(-1))</f>
        <v>734.5537630216257</v>
      </c>
      <c r="L28" s="37">
        <f>'g.data'!L$8/2*((TAN($A28*PI()/(2*180)))^(-1))</f>
        <v>887.9535677396303</v>
      </c>
      <c r="M28" s="38">
        <f>'g.data'!M$8/2*((TAN($A28*PI()/(2*180)))^(-1))</f>
        <v>992.8358761260981</v>
      </c>
      <c r="N28" s="37">
        <f>'g.data'!N$8/2*((TAN($A28*PI()/(2*180)))^(-1))</f>
        <v>1192.927878405448</v>
      </c>
      <c r="O28" s="38">
        <f>'g.data'!O$8/2*((TAN($A28*PI()/(2*180)))^(-1))</f>
        <v>1775.9071354792607</v>
      </c>
    </row>
    <row r="29" spans="1:15" ht="12">
      <c r="A29" s="34">
        <v>8.249036279725766</v>
      </c>
      <c r="B29" s="37">
        <f>'g.data'!B$8/2*((TAN($A29*PI()/(2*180)))^(-1))</f>
        <v>150.04646716165064</v>
      </c>
      <c r="C29" s="37">
        <f>'g.data'!C$8/2*((TAN($A29*PI()/(2*180)))^(-1))</f>
        <v>187.49999999999997</v>
      </c>
      <c r="D29" s="37">
        <f>'g.data'!D$8/2*((TAN($A29*PI()/(2*180)))^(-1))</f>
        <v>239.03853889472103</v>
      </c>
      <c r="E29" s="38">
        <f>'g.data'!E$8/2*((TAN($A29*PI()/(2*180)))^(-1))</f>
        <v>300</v>
      </c>
      <c r="F29" s="37">
        <f>'g.data'!F$8/2*((TAN($A29*PI()/(2*180)))^(-1))</f>
        <v>483.29050429163357</v>
      </c>
      <c r="G29" s="38">
        <f>'g.data'!G$8/2*((TAN($A29*PI()/(2*180)))^(-1))</f>
        <v>549.1251783869152</v>
      </c>
      <c r="H29" s="37">
        <f>'g.data'!H$8/2*((TAN($A29*PI()/(2*180)))^(-1))</f>
        <v>616.1683710954834</v>
      </c>
      <c r="I29" s="38">
        <f>'g.data'!I$8/2*((TAN($A29*PI()/(2*180)))^(-1))</f>
        <v>665.784672975603</v>
      </c>
      <c r="J29" s="37">
        <f>'g.data'!J$8/2*((TAN($A29*PI()/(2*180)))^(-1))</f>
        <v>691.3702253218158</v>
      </c>
      <c r="K29" s="38">
        <f>'g.data'!K$8/2*((TAN($A29*PI()/(2*180)))^(-1))</f>
        <v>918.1922037770321</v>
      </c>
      <c r="L29" s="37">
        <f>'g.data'!L$8/2*((TAN($A29*PI()/(2*180)))^(-1))</f>
        <v>1109.9419596745379</v>
      </c>
      <c r="M29" s="38">
        <f>'g.data'!M$8/2*((TAN($A29*PI()/(2*180)))^(-1))</f>
        <v>1241.0448451576226</v>
      </c>
      <c r="N29" s="37">
        <f>'g.data'!N$8/2*((TAN($A29*PI()/(2*180)))^(-1))</f>
        <v>1491.1598480068096</v>
      </c>
      <c r="O29" s="38">
        <f>'g.data'!O$8/2*((TAN($A29*PI()/(2*180)))^(-1))</f>
        <v>2219.8839193490758</v>
      </c>
    </row>
    <row r="30" spans="1:15" ht="12">
      <c r="A30" s="34">
        <v>6.877824790756594</v>
      </c>
      <c r="B30" s="37">
        <f>'g.data'!B$8/2*((TAN($A30*PI()/(2*180)))^(-1))</f>
        <v>180.05576059398078</v>
      </c>
      <c r="C30" s="37">
        <f>'g.data'!C$8/2*((TAN($A30*PI()/(2*180)))^(-1))</f>
        <v>224.99999999999997</v>
      </c>
      <c r="D30" s="37">
        <f>'g.data'!D$8/2*((TAN($A30*PI()/(2*180)))^(-1))</f>
        <v>286.84624667366523</v>
      </c>
      <c r="E30" s="38">
        <f>'g.data'!E$8/2*((TAN($A30*PI()/(2*180)))^(-1))</f>
        <v>360</v>
      </c>
      <c r="F30" s="37">
        <f>'g.data'!F$8/2*((TAN($A30*PI()/(2*180)))^(-1))</f>
        <v>579.9486051499604</v>
      </c>
      <c r="G30" s="38">
        <f>'g.data'!G$8/2*((TAN($A30*PI()/(2*180)))^(-1))</f>
        <v>658.9502140642983</v>
      </c>
      <c r="H30" s="37">
        <f>'g.data'!H$8/2*((TAN($A30*PI()/(2*180)))^(-1))</f>
        <v>739.4020453145802</v>
      </c>
      <c r="I30" s="38">
        <f>'g.data'!I$8/2*((TAN($A30*PI()/(2*180)))^(-1))</f>
        <v>798.9416075707236</v>
      </c>
      <c r="J30" s="37">
        <f>'g.data'!J$8/2*((TAN($A30*PI()/(2*180)))^(-1))</f>
        <v>829.6442703861791</v>
      </c>
      <c r="K30" s="38">
        <f>'g.data'!K$8/2*((TAN($A30*PI()/(2*180)))^(-1))</f>
        <v>1101.8306445324386</v>
      </c>
      <c r="L30" s="37">
        <f>'g.data'!L$8/2*((TAN($A30*PI()/(2*180)))^(-1))</f>
        <v>1331.9303516094456</v>
      </c>
      <c r="M30" s="38">
        <f>'g.data'!M$8/2*((TAN($A30*PI()/(2*180)))^(-1))</f>
        <v>1489.253814189147</v>
      </c>
      <c r="N30" s="37">
        <f>'g.data'!N$8/2*((TAN($A30*PI()/(2*180)))^(-1))</f>
        <v>1789.3918176081718</v>
      </c>
      <c r="O30" s="38">
        <f>'g.data'!O$8/2*((TAN($A30*PI()/(2*180)))^(-1))</f>
        <v>2663.860703218891</v>
      </c>
    </row>
    <row r="31" spans="1:15" ht="12">
      <c r="A31" s="43">
        <v>6.19145416065658</v>
      </c>
      <c r="B31" s="39">
        <f>'g.data'!B$8/2*((TAN($A31*PI()/(2*180)))^(-1))</f>
        <v>200.0619562155342</v>
      </c>
      <c r="C31" s="39">
        <f>'g.data'!C$8/2*((TAN($A31*PI()/(2*180)))^(-1))</f>
        <v>249.99999999999997</v>
      </c>
      <c r="D31" s="39">
        <f>'g.data'!D$8/2*((TAN($A31*PI()/(2*180)))^(-1))</f>
        <v>318.7180518596281</v>
      </c>
      <c r="E31" s="40">
        <f>'g.data'!E$8/2*((TAN($A31*PI()/(2*180)))^(-1))</f>
        <v>400</v>
      </c>
      <c r="F31" s="39">
        <f>'g.data'!F$8/2*((TAN($A31*PI()/(2*180)))^(-1))</f>
        <v>644.3873390555115</v>
      </c>
      <c r="G31" s="40">
        <f>'g.data'!G$8/2*((TAN($A31*PI()/(2*180)))^(-1))</f>
        <v>732.166904515887</v>
      </c>
      <c r="H31" s="39">
        <f>'g.data'!H$8/2*((TAN($A31*PI()/(2*180)))^(-1))</f>
        <v>821.5578281273113</v>
      </c>
      <c r="I31" s="40">
        <f>'g.data'!I$8/2*((TAN($A31*PI()/(2*180)))^(-1))</f>
        <v>887.712897300804</v>
      </c>
      <c r="J31" s="39">
        <f>'g.data'!J$8/2*((TAN($A31*PI()/(2*180)))^(-1))</f>
        <v>921.8269670957545</v>
      </c>
      <c r="K31" s="40">
        <f>'g.data'!K$8/2*((TAN($A31*PI()/(2*180)))^(-1))</f>
        <v>1224.2562717027095</v>
      </c>
      <c r="L31" s="39">
        <f>'g.data'!L$8/2*((TAN($A31*PI()/(2*180)))^(-1))</f>
        <v>1479.922612899384</v>
      </c>
      <c r="M31" s="40">
        <f>'g.data'!M$8/2*((TAN($A31*PI()/(2*180)))^(-1))</f>
        <v>1654.7264602101634</v>
      </c>
      <c r="N31" s="39">
        <f>'g.data'!N$8/2*((TAN($A31*PI()/(2*180)))^(-1))</f>
        <v>1988.2131306757465</v>
      </c>
      <c r="O31" s="40">
        <f>'g.data'!O$8/2*((TAN($A31*PI()/(2*180)))^(-1))</f>
        <v>2959.845225798768</v>
      </c>
    </row>
    <row r="32" spans="1:15" ht="12">
      <c r="A32" s="34">
        <v>4.954898586875371</v>
      </c>
      <c r="B32" s="37">
        <f>'g.data'!B$8/2*((TAN($A32*PI()/(2*180)))^(-1))</f>
        <v>250.07744526941775</v>
      </c>
      <c r="C32" s="37">
        <f>'g.data'!C$8/2*((TAN($A32*PI()/(2*180)))^(-1))</f>
        <v>312.49999999999994</v>
      </c>
      <c r="D32" s="37">
        <f>'g.data'!D$8/2*((TAN($A32*PI()/(2*180)))^(-1))</f>
        <v>398.39756482453504</v>
      </c>
      <c r="E32" s="38">
        <f>'g.data'!E$8/2*((TAN($A32*PI()/(2*180)))^(-1))</f>
        <v>500</v>
      </c>
      <c r="F32" s="37">
        <f>'g.data'!F$8/2*((TAN($A32*PI()/(2*180)))^(-1))</f>
        <v>805.4841738193893</v>
      </c>
      <c r="G32" s="38">
        <f>'g.data'!G$8/2*((TAN($A32*PI()/(2*180)))^(-1))</f>
        <v>915.2086306448588</v>
      </c>
      <c r="H32" s="37">
        <f>'g.data'!H$8/2*((TAN($A32*PI()/(2*180)))^(-1))</f>
        <v>1026.947285159139</v>
      </c>
      <c r="I32" s="38">
        <f>'g.data'!I$8/2*((TAN($A32*PI()/(2*180)))^(-1))</f>
        <v>1109.641121626005</v>
      </c>
      <c r="J32" s="37">
        <f>'g.data'!J$8/2*((TAN($A32*PI()/(2*180)))^(-1))</f>
        <v>1152.283708869693</v>
      </c>
      <c r="K32" s="38">
        <f>'g.data'!K$8/2*((TAN($A32*PI()/(2*180)))^(-1))</f>
        <v>1530.3203396283868</v>
      </c>
      <c r="L32" s="37">
        <f>'g.data'!L$8/2*((TAN($A32*PI()/(2*180)))^(-1))</f>
        <v>1849.9032661242297</v>
      </c>
      <c r="M32" s="38">
        <f>'g.data'!M$8/2*((TAN($A32*PI()/(2*180)))^(-1))</f>
        <v>2068.408075262704</v>
      </c>
      <c r="N32" s="37">
        <f>'g.data'!N$8/2*((TAN($A32*PI()/(2*180)))^(-1))</f>
        <v>2485.266413344683</v>
      </c>
      <c r="O32" s="38">
        <f>'g.data'!O$8/2*((TAN($A32*PI()/(2*180)))^(-1))</f>
        <v>3699.8065322484595</v>
      </c>
    </row>
    <row r="33" spans="1:15" ht="12">
      <c r="A33" s="34">
        <v>4.129868428365565</v>
      </c>
      <c r="B33" s="37">
        <f>'g.data'!B$8/2*((TAN($A33*PI()/(2*180)))^(-1))</f>
        <v>300.0929343233013</v>
      </c>
      <c r="C33" s="37">
        <f>'g.data'!C$8/2*((TAN($A33*PI()/(2*180)))^(-1))</f>
        <v>374.99999999999994</v>
      </c>
      <c r="D33" s="37">
        <f>'g.data'!D$8/2*((TAN($A33*PI()/(2*180)))^(-1))</f>
        <v>478.07707778944206</v>
      </c>
      <c r="E33" s="38">
        <f>'g.data'!E$8/2*((TAN($A33*PI()/(2*180)))^(-1))</f>
        <v>600</v>
      </c>
      <c r="F33" s="37">
        <f>'g.data'!F$8/2*((TAN($A33*PI()/(2*180)))^(-1))</f>
        <v>966.5810085832671</v>
      </c>
      <c r="G33" s="38">
        <f>'g.data'!G$8/2*((TAN($A33*PI()/(2*180)))^(-1))</f>
        <v>1098.2503567738304</v>
      </c>
      <c r="H33" s="37">
        <f>'g.data'!H$8/2*((TAN($A33*PI()/(2*180)))^(-1))</f>
        <v>1232.3367421909668</v>
      </c>
      <c r="I33" s="38">
        <f>'g.data'!I$8/2*((TAN($A33*PI()/(2*180)))^(-1))</f>
        <v>1331.569345951206</v>
      </c>
      <c r="J33" s="37">
        <f>'g.data'!J$8/2*((TAN($A33*PI()/(2*180)))^(-1))</f>
        <v>1382.7404506436317</v>
      </c>
      <c r="K33" s="38">
        <f>'g.data'!K$8/2*((TAN($A33*PI()/(2*180)))^(-1))</f>
        <v>1836.3844075540642</v>
      </c>
      <c r="L33" s="37">
        <f>'g.data'!L$8/2*((TAN($A33*PI()/(2*180)))^(-1))</f>
        <v>2219.8839193490758</v>
      </c>
      <c r="M33" s="38">
        <f>'g.data'!M$8/2*((TAN($A33*PI()/(2*180)))^(-1))</f>
        <v>2482.089690315245</v>
      </c>
      <c r="N33" s="37">
        <f>'g.data'!N$8/2*((TAN($A33*PI()/(2*180)))^(-1))</f>
        <v>2982.3196960136193</v>
      </c>
      <c r="O33" s="38">
        <f>'g.data'!O$8/2*((TAN($A33*PI()/(2*180)))^(-1))</f>
        <v>4439.7678386981515</v>
      </c>
    </row>
    <row r="34" spans="1:15" ht="12">
      <c r="A34" s="34">
        <v>3.097988076132775</v>
      </c>
      <c r="B34" s="37">
        <f>'g.data'!B$8/2*((TAN($A34*PI()/(2*180)))^(-1))</f>
        <v>400.1239124310684</v>
      </c>
      <c r="C34" s="37">
        <f>'g.data'!C$8/2*((TAN($A34*PI()/(2*180)))^(-1))</f>
        <v>499.99999999999994</v>
      </c>
      <c r="D34" s="37">
        <f>'g.data'!D$8/2*((TAN($A34*PI()/(2*180)))^(-1))</f>
        <v>637.4361037192562</v>
      </c>
      <c r="E34" s="38">
        <f>'g.data'!E$8/2*((TAN($A34*PI()/(2*180)))^(-1))</f>
        <v>800</v>
      </c>
      <c r="F34" s="37">
        <f>'g.data'!F$8/2*((TAN($A34*PI()/(2*180)))^(-1))</f>
        <v>1288.774678111023</v>
      </c>
      <c r="G34" s="38">
        <f>'g.data'!G$8/2*((TAN($A34*PI()/(2*180)))^(-1))</f>
        <v>1464.333809031774</v>
      </c>
      <c r="H34" s="37">
        <f>'g.data'!H$8/2*((TAN($A34*PI()/(2*180)))^(-1))</f>
        <v>1643.1156562546225</v>
      </c>
      <c r="I34" s="38">
        <f>'g.data'!I$8/2*((TAN($A34*PI()/(2*180)))^(-1))</f>
        <v>1775.425794601608</v>
      </c>
      <c r="J34" s="37">
        <f>'g.data'!J$8/2*((TAN($A34*PI()/(2*180)))^(-1))</f>
        <v>1843.653934191509</v>
      </c>
      <c r="K34" s="38">
        <f>'g.data'!K$8/2*((TAN($A34*PI()/(2*180)))^(-1))</f>
        <v>2448.512543405419</v>
      </c>
      <c r="L34" s="37">
        <f>'g.data'!L$8/2*((TAN($A34*PI()/(2*180)))^(-1))</f>
        <v>2959.845225798768</v>
      </c>
      <c r="M34" s="38">
        <f>'g.data'!M$8/2*((TAN($A34*PI()/(2*180)))^(-1))</f>
        <v>3309.452920420327</v>
      </c>
      <c r="N34" s="37">
        <f>'g.data'!N$8/2*((TAN($A34*PI()/(2*180)))^(-1))</f>
        <v>3976.426261351493</v>
      </c>
      <c r="O34" s="38">
        <f>'g.data'!O$8/2*((TAN($A34*PI()/(2*180)))^(-1))</f>
        <v>5919.690451597536</v>
      </c>
    </row>
    <row r="35" spans="1:15" ht="12">
      <c r="A35" s="43">
        <v>2.0656049545413344</v>
      </c>
      <c r="B35" s="39">
        <f>'g.data'!B$8/2*((TAN($A35*PI()/(2*180)))^(-1))</f>
        <v>600.1858686466026</v>
      </c>
      <c r="C35" s="39">
        <f>'g.data'!C$8/2*((TAN($A35*PI()/(2*180)))^(-1))</f>
        <v>749.9999999999998</v>
      </c>
      <c r="D35" s="39">
        <f>'g.data'!D$8/2*((TAN($A35*PI()/(2*180)))^(-1))</f>
        <v>956.154155578884</v>
      </c>
      <c r="E35" s="40">
        <f>'g.data'!E$8/2*((TAN($A35*PI()/(2*180)))^(-1))</f>
        <v>1199.9999999999998</v>
      </c>
      <c r="F35" s="39">
        <f>'g.data'!F$8/2*((TAN($A35*PI()/(2*180)))^(-1))</f>
        <v>1933.162017166534</v>
      </c>
      <c r="G35" s="40">
        <f>'g.data'!G$8/2*((TAN($A35*PI()/(2*180)))^(-1))</f>
        <v>2196.500713547661</v>
      </c>
      <c r="H35" s="39">
        <f>'g.data'!H$8/2*((TAN($A35*PI()/(2*180)))^(-1))</f>
        <v>2464.6734843819336</v>
      </c>
      <c r="I35" s="40">
        <f>'g.data'!I$8/2*((TAN($A35*PI()/(2*180)))^(-1))</f>
        <v>2663.1386919024117</v>
      </c>
      <c r="J35" s="39">
        <f>'g.data'!J$8/2*((TAN($A35*PI()/(2*180)))^(-1))</f>
        <v>2765.480901287263</v>
      </c>
      <c r="K35" s="40">
        <f>'g.data'!K$8/2*((TAN($A35*PI()/(2*180)))^(-1))</f>
        <v>3672.768815108128</v>
      </c>
      <c r="L35" s="39">
        <f>'g.data'!L$8/2*((TAN($A35*PI()/(2*180)))^(-1))</f>
        <v>4439.767838698151</v>
      </c>
      <c r="M35" s="40">
        <f>'g.data'!M$8/2*((TAN($A35*PI()/(2*180)))^(-1))</f>
        <v>4964.1793806304895</v>
      </c>
      <c r="N35" s="39">
        <f>'g.data'!N$8/2*((TAN($A35*PI()/(2*180)))^(-1))</f>
        <v>5964.639392027238</v>
      </c>
      <c r="O35" s="40">
        <f>'g.data'!O$8/2*((TAN($A35*PI()/(2*180)))^(-1))</f>
        <v>8879.535677396301</v>
      </c>
    </row>
  </sheetData>
  <mergeCells count="1">
    <mergeCell ref="B3:O3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"/>
    </sheetView>
  </sheetViews>
  <sheetFormatPr defaultColWidth="9.140625" defaultRowHeight="12.75"/>
  <cols>
    <col min="2" max="2" width="12.57421875" style="0" customWidth="1"/>
    <col min="3" max="5" width="9.140625" style="2" customWidth="1"/>
  </cols>
  <sheetData>
    <row r="1" spans="2:8" ht="12.75">
      <c r="B1" s="25" t="str">
        <f>info!A1</f>
        <v>Equivalent Focal Lengths</v>
      </c>
      <c r="H1" t="str">
        <f>info!B3</f>
        <v>.2009-11-05</v>
      </c>
    </row>
    <row r="3" spans="3:6" ht="12.75">
      <c r="C3" s="2" t="s">
        <v>54</v>
      </c>
      <c r="D3" s="2" t="s">
        <v>38</v>
      </c>
      <c r="E3" s="2" t="s">
        <v>37</v>
      </c>
      <c r="F3" s="2" t="str">
        <f>C3</f>
        <v>f.35 </v>
      </c>
    </row>
    <row r="4" spans="3:6" ht="12.75">
      <c r="C4" s="2" t="s">
        <v>55</v>
      </c>
      <c r="D4" s="2" t="s">
        <v>56</v>
      </c>
      <c r="E4" s="2" t="s">
        <v>56</v>
      </c>
      <c r="F4" s="2" t="str">
        <f aca="true" t="shared" si="0" ref="F4:F20">C4</f>
        <v>(mm)</v>
      </c>
    </row>
    <row r="5" spans="3:6" ht="12.75">
      <c r="C5" s="2">
        <f>AoV!A6</f>
        <v>14</v>
      </c>
      <c r="D5" s="31">
        <f>AoV!E6</f>
        <v>114.18213136663249</v>
      </c>
      <c r="E5" s="31">
        <f>'AoV.h'!E6</f>
        <v>104.25003269780359</v>
      </c>
      <c r="F5" s="2">
        <f>C5</f>
        <v>14</v>
      </c>
    </row>
    <row r="6" spans="1:6" ht="12.75">
      <c r="A6" t="s">
        <v>75</v>
      </c>
      <c r="B6" t="s">
        <v>77</v>
      </c>
      <c r="C6" s="2">
        <f>AoV!A7</f>
        <v>17</v>
      </c>
      <c r="D6" s="31">
        <f>AoV!E7</f>
        <v>103.67768327333326</v>
      </c>
      <c r="E6" s="31">
        <f>'AoV.h'!E7</f>
        <v>93.27315408323345</v>
      </c>
      <c r="F6" s="2">
        <f t="shared" si="0"/>
        <v>17</v>
      </c>
    </row>
    <row r="7" spans="3:6" ht="12.75">
      <c r="C7" s="2">
        <f>AoV!A8</f>
        <v>20</v>
      </c>
      <c r="D7" s="31">
        <f>AoV!E8</f>
        <v>94.49321351637765</v>
      </c>
      <c r="E7" s="31">
        <f>'AoV.h'!E8</f>
        <v>83.97442499163333</v>
      </c>
      <c r="F7" s="2">
        <f>C7</f>
        <v>20</v>
      </c>
    </row>
    <row r="8" spans="1:6" ht="12.75">
      <c r="A8" t="s">
        <v>84</v>
      </c>
      <c r="B8" t="s">
        <v>76</v>
      </c>
      <c r="C8" s="2">
        <f>AoV!A9</f>
        <v>24</v>
      </c>
      <c r="D8" s="31">
        <f>AoV!E9</f>
        <v>84.06222754839457</v>
      </c>
      <c r="E8" s="31">
        <f>'AoV.h'!E9</f>
        <v>73.73979529168804</v>
      </c>
      <c r="F8" s="2">
        <f t="shared" si="0"/>
        <v>24</v>
      </c>
    </row>
    <row r="9" spans="3:6" ht="12.75">
      <c r="C9" s="2">
        <f>AoV!A10</f>
        <v>28</v>
      </c>
      <c r="D9" s="31">
        <f>AoV!E10</f>
        <v>75.38064962340557</v>
      </c>
      <c r="E9" s="31">
        <f>'AoV.h'!E10</f>
        <v>65.4704525442152</v>
      </c>
      <c r="F9" s="2">
        <f t="shared" si="0"/>
        <v>28</v>
      </c>
    </row>
    <row r="10" spans="1:6" ht="12.75">
      <c r="A10" t="s">
        <v>83</v>
      </c>
      <c r="B10" t="s">
        <v>48</v>
      </c>
      <c r="C10" s="2">
        <f>AoV!A11</f>
        <v>35</v>
      </c>
      <c r="D10" s="31">
        <f>AoV!E11</f>
        <v>63.43996659541459</v>
      </c>
      <c r="E10" s="31">
        <f>'AoV.h'!E11</f>
        <v>54.43222311461495</v>
      </c>
      <c r="F10" s="2">
        <f t="shared" si="0"/>
        <v>35</v>
      </c>
    </row>
    <row r="11" spans="3:6" ht="12.75">
      <c r="C11" s="2">
        <f>AoV!A12</f>
        <v>40</v>
      </c>
      <c r="D11" s="31">
        <f>AoV!E12</f>
        <v>56.81194376019049</v>
      </c>
      <c r="E11" s="31">
        <f>'AoV.h'!E12</f>
        <v>48.45549063590834</v>
      </c>
      <c r="F11" s="2">
        <f>C11</f>
        <v>40</v>
      </c>
    </row>
    <row r="12" spans="1:6" ht="12.75">
      <c r="A12" t="s">
        <v>82</v>
      </c>
      <c r="B12" t="s">
        <v>49</v>
      </c>
      <c r="C12" s="2">
        <f>AoV!A14</f>
        <v>50</v>
      </c>
      <c r="D12" s="31">
        <f>AoV!E14</f>
        <v>46.79300334396557</v>
      </c>
      <c r="E12" s="31">
        <f>'AoV.h'!E14</f>
        <v>39.597752709049864</v>
      </c>
      <c r="F12" s="2">
        <f t="shared" si="0"/>
        <v>50</v>
      </c>
    </row>
    <row r="13" spans="3:6" ht="12.75">
      <c r="C13" s="2">
        <f>AoV!A15</f>
        <v>60</v>
      </c>
      <c r="D13" s="31">
        <f>AoV!E15</f>
        <v>39.65405730681634</v>
      </c>
      <c r="E13" s="31">
        <f>'AoV.h'!E15</f>
        <v>33.39848846798724</v>
      </c>
      <c r="F13" s="2">
        <f>C13</f>
        <v>60</v>
      </c>
    </row>
    <row r="14" spans="1:6" ht="12.75">
      <c r="A14" t="s">
        <v>79</v>
      </c>
      <c r="B14" t="s">
        <v>50</v>
      </c>
      <c r="C14" s="2">
        <f>AoV!A17</f>
        <v>70</v>
      </c>
      <c r="D14" s="31">
        <f>AoV!E17</f>
        <v>34.34724072764035</v>
      </c>
      <c r="E14" s="31">
        <f>'AoV.h'!E17</f>
        <v>28.841546255021967</v>
      </c>
      <c r="F14" s="2">
        <f t="shared" si="0"/>
        <v>70</v>
      </c>
    </row>
    <row r="15" spans="4:6" ht="12.75">
      <c r="D15" s="31"/>
      <c r="E15" s="31"/>
      <c r="F15" s="2"/>
    </row>
    <row r="16" spans="1:6" ht="12.75">
      <c r="A16" t="s">
        <v>81</v>
      </c>
      <c r="B16" t="s">
        <v>51</v>
      </c>
      <c r="C16" s="2">
        <f>AoV!A21</f>
        <v>100</v>
      </c>
      <c r="D16" s="31">
        <f>AoV!E21</f>
        <v>24.413730279230197</v>
      </c>
      <c r="E16" s="31">
        <f>'AoV.h'!E21</f>
        <v>20.407947443463367</v>
      </c>
      <c r="F16" s="2">
        <f t="shared" si="0"/>
        <v>100</v>
      </c>
    </row>
    <row r="17" spans="3:6" ht="12.75">
      <c r="C17" s="2">
        <v>135</v>
      </c>
      <c r="D17" s="31">
        <f>AoV!E23</f>
        <v>18.20811948620237</v>
      </c>
      <c r="E17" s="31">
        <f>'AoV.h'!E23</f>
        <v>15.18928673718289</v>
      </c>
      <c r="F17" s="2">
        <f t="shared" si="0"/>
        <v>135</v>
      </c>
    </row>
    <row r="18" spans="1:6" ht="12.75">
      <c r="A18" t="s">
        <v>80</v>
      </c>
      <c r="B18" t="s">
        <v>52</v>
      </c>
      <c r="C18" s="2">
        <v>200</v>
      </c>
      <c r="D18" s="31">
        <f>AoV!E26</f>
        <v>12.346968401455369</v>
      </c>
      <c r="E18" s="31">
        <f>'AoV.h'!E26</f>
        <v>10.285529115768483</v>
      </c>
      <c r="F18" s="2">
        <f t="shared" si="0"/>
        <v>200</v>
      </c>
    </row>
    <row r="19" spans="3:6" ht="12.75">
      <c r="C19" s="2">
        <v>300</v>
      </c>
      <c r="D19" s="31">
        <f>AoV!E30</f>
        <v>8.249036279725766</v>
      </c>
      <c r="E19" s="31">
        <f>'AoV.h'!E30</f>
        <v>6.867260724901045</v>
      </c>
      <c r="F19" s="2">
        <f t="shared" si="0"/>
        <v>300</v>
      </c>
    </row>
    <row r="20" spans="1:6" ht="12.75">
      <c r="A20" t="s">
        <v>79</v>
      </c>
      <c r="B20" t="s">
        <v>74</v>
      </c>
      <c r="C20" s="2">
        <f>AoV!A32</f>
        <v>400</v>
      </c>
      <c r="D20" s="31">
        <f>AoV!E32</f>
        <v>6.19145416065658</v>
      </c>
      <c r="E20" s="31">
        <f>'AoV.h'!E32</f>
        <v>5.153143660537661</v>
      </c>
      <c r="F20" s="2">
        <f t="shared" si="0"/>
        <v>400</v>
      </c>
    </row>
    <row r="21" spans="3:6" ht="12.75">
      <c r="C21" s="2">
        <f>AoV!A35</f>
        <v>800</v>
      </c>
      <c r="D21" s="31">
        <f>AoV!E35</f>
        <v>3.097988076132775</v>
      </c>
      <c r="E21" s="31">
        <f>'AoV.h'!E35</f>
        <v>2.5778751203737906</v>
      </c>
      <c r="F21" s="2">
        <f>C21</f>
        <v>800</v>
      </c>
    </row>
    <row r="22" spans="1:6" ht="12.75">
      <c r="A22" t="s">
        <v>78</v>
      </c>
      <c r="B22" t="s">
        <v>53</v>
      </c>
      <c r="F22" s="2">
        <f>C21</f>
        <v>800</v>
      </c>
    </row>
    <row r="27" ht="12.75">
      <c r="K27" s="2"/>
    </row>
    <row r="28" spans="9:11" ht="12.75">
      <c r="I28" s="2" t="s">
        <v>85</v>
      </c>
      <c r="J28" s="2" t="s">
        <v>86</v>
      </c>
      <c r="K28" s="2" t="s">
        <v>87</v>
      </c>
    </row>
    <row r="29" spans="8:11" ht="12.75">
      <c r="H29" s="52" t="s">
        <v>75</v>
      </c>
      <c r="I29" s="2">
        <v>14</v>
      </c>
      <c r="J29" s="2">
        <v>20</v>
      </c>
      <c r="K29" s="2">
        <v>17</v>
      </c>
    </row>
    <row r="30" spans="8:11" ht="12.75">
      <c r="H30" s="52" t="s">
        <v>84</v>
      </c>
      <c r="I30" s="2">
        <v>20</v>
      </c>
      <c r="J30" s="2">
        <v>28</v>
      </c>
      <c r="K30" s="2">
        <v>24</v>
      </c>
    </row>
    <row r="31" spans="8:11" ht="12.75">
      <c r="H31" s="52" t="s">
        <v>83</v>
      </c>
      <c r="I31" s="2">
        <v>28</v>
      </c>
      <c r="J31" s="2">
        <v>40</v>
      </c>
      <c r="K31" s="2">
        <v>35</v>
      </c>
    </row>
    <row r="32" spans="8:11" ht="12.75">
      <c r="H32" s="52" t="s">
        <v>82</v>
      </c>
      <c r="I32" s="2">
        <v>40</v>
      </c>
      <c r="J32" s="2">
        <v>60</v>
      </c>
      <c r="K32" s="2">
        <v>50</v>
      </c>
    </row>
    <row r="33" spans="8:11" ht="12.75">
      <c r="H33" s="52" t="s">
        <v>79</v>
      </c>
      <c r="I33" s="2">
        <v>60</v>
      </c>
      <c r="J33" s="2">
        <v>100</v>
      </c>
      <c r="K33" s="2">
        <v>80</v>
      </c>
    </row>
    <row r="34" spans="8:11" ht="12.75">
      <c r="H34" s="52" t="s">
        <v>81</v>
      </c>
      <c r="I34" s="2">
        <v>100</v>
      </c>
      <c r="J34" s="2">
        <v>210</v>
      </c>
      <c r="K34" s="2">
        <v>150</v>
      </c>
    </row>
    <row r="35" spans="8:11" ht="12.75">
      <c r="H35" s="52" t="s">
        <v>80</v>
      </c>
      <c r="I35" s="2">
        <v>210</v>
      </c>
      <c r="J35" s="2">
        <v>400</v>
      </c>
      <c r="K35" s="2">
        <v>300</v>
      </c>
    </row>
    <row r="36" spans="8:11" ht="12.75">
      <c r="H36" s="52" t="s">
        <v>79</v>
      </c>
      <c r="I36" s="2">
        <v>400</v>
      </c>
      <c r="J36" s="2">
        <v>800</v>
      </c>
      <c r="K36" s="2">
        <v>600</v>
      </c>
    </row>
    <row r="37" spans="8:11" ht="12.75">
      <c r="H37" s="52" t="s">
        <v>78</v>
      </c>
      <c r="I37" s="2">
        <v>800</v>
      </c>
      <c r="J37" s="2">
        <v>1200</v>
      </c>
      <c r="K37" s="2">
        <v>1000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3" width="6.7109375" style="0" customWidth="1"/>
    <col min="4" max="4" width="6.7109375" style="2" customWidth="1"/>
    <col min="5" max="14" width="6.7109375" style="0" customWidth="1"/>
  </cols>
  <sheetData>
    <row r="1" spans="1:12" ht="12.75">
      <c r="A1" s="1" t="s">
        <v>12</v>
      </c>
      <c r="L1" t="str">
        <f>info!B3</f>
        <v>.2009-11-05</v>
      </c>
    </row>
    <row r="2" ht="12.75">
      <c r="A2" s="27" t="s">
        <v>35</v>
      </c>
    </row>
    <row r="3" ht="12.75">
      <c r="A3" s="1"/>
    </row>
    <row r="4" spans="1:3" ht="12.75">
      <c r="A4" s="1"/>
      <c r="B4" s="25" t="s">
        <v>32</v>
      </c>
      <c r="C4" s="25"/>
    </row>
    <row r="5" spans="1:15" ht="12.75">
      <c r="A5" s="5"/>
      <c r="B5" s="5" t="s">
        <v>70</v>
      </c>
      <c r="C5" s="12" t="s">
        <v>65</v>
      </c>
      <c r="D5" s="12" t="s">
        <v>66</v>
      </c>
      <c r="E5" s="12" t="s">
        <v>67</v>
      </c>
      <c r="F5" s="12">
        <v>645</v>
      </c>
      <c r="G5" s="12" t="s">
        <v>19</v>
      </c>
      <c r="H5" s="12" t="s">
        <v>14</v>
      </c>
      <c r="I5" s="12" t="s">
        <v>31</v>
      </c>
      <c r="J5" s="12" t="s">
        <v>13</v>
      </c>
      <c r="K5" s="12" t="s">
        <v>10</v>
      </c>
      <c r="L5" s="12" t="s">
        <v>8</v>
      </c>
      <c r="M5" s="12" t="s">
        <v>18</v>
      </c>
      <c r="N5" s="12" t="s">
        <v>9</v>
      </c>
      <c r="O5" s="12" t="s">
        <v>11</v>
      </c>
    </row>
    <row r="6" spans="1:15" ht="12.75">
      <c r="A6" s="6" t="s">
        <v>0</v>
      </c>
      <c r="B6" s="6">
        <v>13</v>
      </c>
      <c r="C6" s="6">
        <v>15</v>
      </c>
      <c r="D6" s="6">
        <v>19.1</v>
      </c>
      <c r="E6" s="6">
        <v>24</v>
      </c>
      <c r="F6" s="6">
        <v>41.5</v>
      </c>
      <c r="G6" s="6">
        <v>56</v>
      </c>
      <c r="H6" s="6">
        <v>56</v>
      </c>
      <c r="I6" s="6">
        <v>56</v>
      </c>
      <c r="J6" s="11">
        <v>56</v>
      </c>
      <c r="K6" s="11">
        <v>56</v>
      </c>
      <c r="L6" s="11">
        <v>100</v>
      </c>
      <c r="M6" s="11">
        <v>56</v>
      </c>
      <c r="N6" s="11">
        <f>5*25</f>
        <v>125</v>
      </c>
      <c r="O6" s="11">
        <v>200</v>
      </c>
    </row>
    <row r="7" spans="1:15" ht="12.75">
      <c r="A7" s="6" t="s">
        <v>1</v>
      </c>
      <c r="B7" s="6">
        <v>17.3</v>
      </c>
      <c r="C7" s="6">
        <v>22.5</v>
      </c>
      <c r="D7" s="6">
        <v>28.7</v>
      </c>
      <c r="E7" s="6">
        <v>36</v>
      </c>
      <c r="F7" s="6">
        <v>56</v>
      </c>
      <c r="G7" s="6">
        <v>56</v>
      </c>
      <c r="H7" s="6">
        <v>69</v>
      </c>
      <c r="I7" s="6">
        <v>78</v>
      </c>
      <c r="J7" s="11">
        <v>82.5</v>
      </c>
      <c r="K7" s="11">
        <v>120</v>
      </c>
      <c r="L7" s="11">
        <v>125</v>
      </c>
      <c r="M7" s="11">
        <v>170</v>
      </c>
      <c r="N7" s="11">
        <f>7*25</f>
        <v>175</v>
      </c>
      <c r="O7" s="11">
        <v>250</v>
      </c>
    </row>
    <row r="8" spans="1:15" ht="12.75">
      <c r="A8" s="6" t="s">
        <v>2</v>
      </c>
      <c r="B8" s="7">
        <f>SQRT((B6*B6)+(B7*B7))</f>
        <v>21.640009242142206</v>
      </c>
      <c r="C8" s="7">
        <f>SQRT((C6*C6)+(C7*C7))</f>
        <v>27.04163456597992</v>
      </c>
      <c r="D8" s="7">
        <f>SQRT((D6*D6)+(D7*D7))</f>
        <v>34.4746283518764</v>
      </c>
      <c r="E8" s="7">
        <f aca="true" t="shared" si="0" ref="E8:O8">SQRT((E6*E6)+(E7*E7))</f>
        <v>43.266615305567875</v>
      </c>
      <c r="F8" s="7">
        <f t="shared" si="0"/>
        <v>69.70114776673337</v>
      </c>
      <c r="G8" s="7">
        <f t="shared" si="0"/>
        <v>79.19595949289332</v>
      </c>
      <c r="H8" s="7">
        <f t="shared" si="0"/>
        <v>88.86506625215557</v>
      </c>
      <c r="I8" s="7">
        <f t="shared" si="0"/>
        <v>96.02083107326243</v>
      </c>
      <c r="J8" s="7">
        <f t="shared" si="0"/>
        <v>99.71083190907596</v>
      </c>
      <c r="K8" s="7">
        <f t="shared" si="0"/>
        <v>132.4235628579748</v>
      </c>
      <c r="L8" s="7">
        <f t="shared" si="0"/>
        <v>160.0781059358212</v>
      </c>
      <c r="M8" s="7">
        <f t="shared" si="0"/>
        <v>178.98603297464302</v>
      </c>
      <c r="N8" s="7">
        <f t="shared" si="0"/>
        <v>215.05813167606567</v>
      </c>
      <c r="O8" s="7">
        <f t="shared" si="0"/>
        <v>320.1562118716424</v>
      </c>
    </row>
    <row r="9" spans="1:15" ht="12.75">
      <c r="A9" s="6" t="s">
        <v>3</v>
      </c>
      <c r="B9" s="7">
        <f>B8/$E8</f>
        <v>0.5001548905388356</v>
      </c>
      <c r="C9" s="7">
        <f>C8/$E8</f>
        <v>0.6249999999999999</v>
      </c>
      <c r="D9" s="7">
        <f>D8/$E8</f>
        <v>0.7967951296490702</v>
      </c>
      <c r="E9" s="7">
        <f aca="true" t="shared" si="1" ref="E9:O9">E8/$E8</f>
        <v>1</v>
      </c>
      <c r="F9" s="7">
        <f t="shared" si="1"/>
        <v>1.6109683476387786</v>
      </c>
      <c r="G9" s="7">
        <f t="shared" si="1"/>
        <v>1.8304172612897176</v>
      </c>
      <c r="H9" s="7">
        <f t="shared" si="1"/>
        <v>2.053894570318278</v>
      </c>
      <c r="I9" s="7">
        <f t="shared" si="1"/>
        <v>2.2192822432520103</v>
      </c>
      <c r="J9" s="7">
        <f t="shared" si="1"/>
        <v>2.3045674177393862</v>
      </c>
      <c r="K9" s="7">
        <f t="shared" si="1"/>
        <v>3.0606406792567737</v>
      </c>
      <c r="L9" s="7">
        <f t="shared" si="1"/>
        <v>3.6998065322484597</v>
      </c>
      <c r="M9" s="7">
        <f t="shared" si="1"/>
        <v>4.136816150525409</v>
      </c>
      <c r="N9" s="7">
        <f t="shared" si="1"/>
        <v>4.970532826689366</v>
      </c>
      <c r="O9" s="7">
        <f t="shared" si="1"/>
        <v>7.399613064496919</v>
      </c>
    </row>
    <row r="10" spans="1:15" ht="12.75">
      <c r="A10" s="6" t="s">
        <v>4</v>
      </c>
      <c r="B10" s="7">
        <f>B6*B7/($E6*$E7)</f>
        <v>0.2603009259259259</v>
      </c>
      <c r="C10" s="7">
        <f>C6*C7/($E6*$E7)</f>
        <v>0.390625</v>
      </c>
      <c r="D10" s="7">
        <f>D6*D7/($E6*$E7)</f>
        <v>0.6344560185185186</v>
      </c>
      <c r="E10" s="7">
        <f aca="true" t="shared" si="2" ref="E10:O10">E6*E7/($E6*$E7)</f>
        <v>1</v>
      </c>
      <c r="F10" s="7">
        <f t="shared" si="2"/>
        <v>2.689814814814815</v>
      </c>
      <c r="G10" s="7">
        <f>G6*G7/($E6*$E7)</f>
        <v>3.6296296296296298</v>
      </c>
      <c r="H10" s="7">
        <f t="shared" si="2"/>
        <v>4.472222222222222</v>
      </c>
      <c r="I10" s="7">
        <f>I6*I7/($E6*$E7)</f>
        <v>5.055555555555555</v>
      </c>
      <c r="J10" s="7">
        <f t="shared" si="2"/>
        <v>5.347222222222222</v>
      </c>
      <c r="K10" s="7">
        <f t="shared" si="2"/>
        <v>7.777777777777778</v>
      </c>
      <c r="L10" s="7">
        <f t="shared" si="2"/>
        <v>14.467592592592593</v>
      </c>
      <c r="M10" s="7">
        <f t="shared" si="2"/>
        <v>11.018518518518519</v>
      </c>
      <c r="N10" s="7">
        <f>N6*N7/($E6*$E7)</f>
        <v>25.318287037037038</v>
      </c>
      <c r="O10" s="7">
        <f t="shared" si="2"/>
        <v>57.870370370370374</v>
      </c>
    </row>
    <row r="11" ht="12.75"/>
    <row r="12" ht="12.75"/>
    <row r="13" ht="12.75"/>
    <row r="14" ht="12.75"/>
    <row r="15" ht="12.75"/>
    <row r="16" ht="12.75"/>
    <row r="17" ht="12.75">
      <c r="A17" s="10"/>
    </row>
    <row r="18" ht="12.75"/>
    <row r="19" ht="12.75"/>
    <row r="20" ht="12.75"/>
    <row r="22" ht="12.75">
      <c r="A22" s="1" t="s">
        <v>45</v>
      </c>
    </row>
    <row r="23" spans="1:2" ht="12.75">
      <c r="A23" s="2" t="s">
        <v>20</v>
      </c>
      <c r="B23" t="s">
        <v>21</v>
      </c>
    </row>
    <row r="24" spans="1:2" ht="12.75">
      <c r="A24" s="2" t="s">
        <v>0</v>
      </c>
      <c r="B24" t="s">
        <v>27</v>
      </c>
    </row>
    <row r="25" spans="1:2" ht="12.75">
      <c r="A25" s="2" t="s">
        <v>1</v>
      </c>
      <c r="B25" t="s">
        <v>28</v>
      </c>
    </row>
    <row r="26" spans="1:2" ht="12.75">
      <c r="A26" s="2" t="s">
        <v>22</v>
      </c>
      <c r="B26" t="s">
        <v>29</v>
      </c>
    </row>
    <row r="27" spans="1:2" ht="12.75">
      <c r="A27" s="2" t="s">
        <v>23</v>
      </c>
      <c r="B27" t="s">
        <v>30</v>
      </c>
    </row>
    <row r="28" spans="1:2" ht="12.75">
      <c r="A28" s="2" t="s">
        <v>3</v>
      </c>
      <c r="B28" t="s">
        <v>26</v>
      </c>
    </row>
    <row r="29" spans="1:2" ht="12.75">
      <c r="A29" s="2" t="s">
        <v>4</v>
      </c>
      <c r="B29" t="s">
        <v>25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4" customWidth="1"/>
    <col min="2" max="3" width="7.7109375" style="3" customWidth="1"/>
    <col min="4" max="5" width="7.7109375" style="4" customWidth="1"/>
    <col min="6" max="7" width="7.7109375" style="3" customWidth="1"/>
    <col min="8" max="16384" width="9.140625" style="3" customWidth="1"/>
  </cols>
  <sheetData>
    <row r="1" spans="1:7" ht="12">
      <c r="A1" s="14" t="s">
        <v>12</v>
      </c>
      <c r="G1" s="3" t="str">
        <f>'g.data'!L1</f>
        <v>.2009-11-05</v>
      </c>
    </row>
    <row r="3" spans="1:8" ht="12">
      <c r="A3" s="15"/>
      <c r="B3" s="53" t="s">
        <v>64</v>
      </c>
      <c r="C3" s="54"/>
      <c r="D3" s="54"/>
      <c r="E3" s="54"/>
      <c r="F3" s="54"/>
      <c r="G3" s="54"/>
      <c r="H3" s="55"/>
    </row>
    <row r="4" spans="1:8" ht="12">
      <c r="A4" s="13" t="s">
        <v>5</v>
      </c>
      <c r="B4" s="16" t="str">
        <f>'g.data'!B5</f>
        <v>2x</v>
      </c>
      <c r="C4" s="16" t="str">
        <f>'g.data'!C5</f>
        <v>1.6x</v>
      </c>
      <c r="D4" s="16" t="str">
        <f>'g.data'!D5</f>
        <v>1.3x</v>
      </c>
      <c r="E4" s="16" t="str">
        <f>'g.data'!E5</f>
        <v>FF</v>
      </c>
      <c r="F4" s="16">
        <f>'g.data'!F5</f>
        <v>645</v>
      </c>
      <c r="G4" s="16" t="str">
        <f>'g.data'!H5</f>
        <v>6x7</v>
      </c>
      <c r="H4" s="16" t="str">
        <f>'g.data'!J5</f>
        <v>6x9</v>
      </c>
    </row>
    <row r="5" spans="1:8" ht="12.75">
      <c r="A5" s="48">
        <v>10</v>
      </c>
      <c r="B5" s="49">
        <f>$A5*'g.data'!$E$7/'g.data'!B$7</f>
        <v>20.809248554913292</v>
      </c>
      <c r="C5" s="49">
        <f>$A5*'g.data'!$E$7/'g.data'!C$7</f>
        <v>16</v>
      </c>
      <c r="D5" s="49">
        <f>$A5*'g.data'!$E$7/'g.data'!D$7</f>
        <v>12.543554006968641</v>
      </c>
      <c r="E5" s="49">
        <f>$A5*'g.data'!$E$7/'g.data'!E$7</f>
        <v>10</v>
      </c>
      <c r="F5" s="49">
        <f>$A5*'g.data'!$E$7/'g.data'!F$7</f>
        <v>6.428571428571429</v>
      </c>
      <c r="G5" s="49">
        <f>$A5*'g.data'!$E$7/'g.data'!H$7</f>
        <v>5.217391304347826</v>
      </c>
      <c r="H5" s="49">
        <f>$A5*'g.data'!$E$7/'g.data'!J$7</f>
        <v>4.363636363636363</v>
      </c>
    </row>
    <row r="6" spans="1:8" ht="12.75">
      <c r="A6" s="9">
        <v>14</v>
      </c>
      <c r="B6" s="17">
        <f>$A6*'g.data'!$E$7/'g.data'!B$7</f>
        <v>29.13294797687861</v>
      </c>
      <c r="C6" s="17">
        <f>$A6*'g.data'!$E$7/'g.data'!C$7</f>
        <v>22.4</v>
      </c>
      <c r="D6" s="17">
        <f>$A6*'g.data'!$E$7/'g.data'!D$7</f>
        <v>17.5609756097561</v>
      </c>
      <c r="E6" s="17">
        <f>$A6*'g.data'!$E$7/'g.data'!E$7</f>
        <v>14</v>
      </c>
      <c r="F6" s="17">
        <f>$A6*'g.data'!$E$7/'g.data'!F$7</f>
        <v>9</v>
      </c>
      <c r="G6" s="17">
        <f>$A6*'g.data'!$E$7/'g.data'!H$7</f>
        <v>7.304347826086956</v>
      </c>
      <c r="H6" s="17">
        <f>$A6*'g.data'!$E$7/'g.data'!J$7</f>
        <v>6.109090909090909</v>
      </c>
    </row>
    <row r="7" spans="1:8" ht="12.75">
      <c r="A7" s="9">
        <v>17</v>
      </c>
      <c r="B7" s="17">
        <f>$A7*'g.data'!$E$7/'g.data'!B$7</f>
        <v>35.3757225433526</v>
      </c>
      <c r="C7" s="17">
        <f>$A7*'g.data'!$E$7/'g.data'!C$7</f>
        <v>27.2</v>
      </c>
      <c r="D7" s="17">
        <f>$A7*'g.data'!$E$7/'g.data'!D$7</f>
        <v>21.32404181184669</v>
      </c>
      <c r="E7" s="17">
        <f>$A7*'g.data'!$E$7/'g.data'!E$7</f>
        <v>17</v>
      </c>
      <c r="F7" s="17">
        <f>$A7*'g.data'!$E$7/'g.data'!F$7</f>
        <v>10.928571428571429</v>
      </c>
      <c r="G7" s="17">
        <f>$A7*'g.data'!$E$7/'g.data'!H$7</f>
        <v>8.869565217391305</v>
      </c>
      <c r="H7" s="17">
        <f>$A7*'g.data'!$E$7/'g.data'!J$7</f>
        <v>7.418181818181818</v>
      </c>
    </row>
    <row r="8" spans="1:8" ht="12.75">
      <c r="A8" s="9">
        <v>20</v>
      </c>
      <c r="B8" s="17">
        <f>$A8*'g.data'!$E$7/'g.data'!B$7</f>
        <v>41.618497109826585</v>
      </c>
      <c r="C8" s="17">
        <f>$A8*'g.data'!$E$7/'g.data'!C$7</f>
        <v>32</v>
      </c>
      <c r="D8" s="17">
        <f>$A8*'g.data'!$E$7/'g.data'!D$7</f>
        <v>25.087108013937282</v>
      </c>
      <c r="E8" s="17">
        <f>$A8*'g.data'!$E$7/'g.data'!E$7</f>
        <v>20</v>
      </c>
      <c r="F8" s="17">
        <f>$A8*'g.data'!$E$7/'g.data'!F$7</f>
        <v>12.857142857142858</v>
      </c>
      <c r="G8" s="17">
        <f>$A8*'g.data'!$E$7/'g.data'!H$7</f>
        <v>10.434782608695652</v>
      </c>
      <c r="H8" s="17">
        <f>$A8*'g.data'!$E$7/'g.data'!J$7</f>
        <v>8.727272727272727</v>
      </c>
    </row>
    <row r="9" spans="1:8" ht="12.75">
      <c r="A9" s="9">
        <v>24</v>
      </c>
      <c r="B9" s="17">
        <f>$A9*'g.data'!$E$7/'g.data'!B$7</f>
        <v>49.94219653179191</v>
      </c>
      <c r="C9" s="17">
        <f>$A9*'g.data'!$E$7/'g.data'!C$7</f>
        <v>38.4</v>
      </c>
      <c r="D9" s="17">
        <f>$A9*'g.data'!$E$7/'g.data'!D$7</f>
        <v>30.10452961672474</v>
      </c>
      <c r="E9" s="17">
        <f>$A9*'g.data'!$E$7/'g.data'!E$7</f>
        <v>24</v>
      </c>
      <c r="F9" s="17">
        <f>$A9*'g.data'!$E$7/'g.data'!F$7</f>
        <v>15.428571428571429</v>
      </c>
      <c r="G9" s="17">
        <f>$A9*'g.data'!$E$7/'g.data'!H$7</f>
        <v>12.521739130434783</v>
      </c>
      <c r="H9" s="17">
        <f>$A9*'g.data'!$E$7/'g.data'!J$7</f>
        <v>10.472727272727273</v>
      </c>
    </row>
    <row r="10" spans="1:8" ht="12.75">
      <c r="A10" s="8">
        <v>28</v>
      </c>
      <c r="B10" s="17">
        <f>$A10*'g.data'!$E$7/'g.data'!B$7</f>
        <v>58.26589595375722</v>
      </c>
      <c r="C10" s="17">
        <f>$A10*'g.data'!$E$7/'g.data'!C$7</f>
        <v>44.8</v>
      </c>
      <c r="D10" s="17">
        <f>$A10*'g.data'!$E$7/'g.data'!D$7</f>
        <v>35.1219512195122</v>
      </c>
      <c r="E10" s="17">
        <f>$A10*'g.data'!$E$7/'g.data'!E$7</f>
        <v>28</v>
      </c>
      <c r="F10" s="17">
        <f>$A10*'g.data'!$E$7/'g.data'!F$7</f>
        <v>18</v>
      </c>
      <c r="G10" s="17">
        <f>$A10*'g.data'!$E$7/'g.data'!H$7</f>
        <v>14.608695652173912</v>
      </c>
      <c r="H10" s="17">
        <f>$A10*'g.data'!$E$7/'g.data'!J$7</f>
        <v>12.218181818181819</v>
      </c>
    </row>
    <row r="11" spans="1:8" ht="12.75">
      <c r="A11" s="9">
        <v>35</v>
      </c>
      <c r="B11" s="17">
        <f>$A11*'g.data'!$E$7/'g.data'!B$7</f>
        <v>72.83236994219654</v>
      </c>
      <c r="C11" s="17">
        <f>$A11*'g.data'!$E$7/'g.data'!C$7</f>
        <v>56</v>
      </c>
      <c r="D11" s="17">
        <f>$A11*'g.data'!$E$7/'g.data'!D$7</f>
        <v>43.90243902439025</v>
      </c>
      <c r="E11" s="17">
        <f>$A11*'g.data'!$E$7/'g.data'!E$7</f>
        <v>35</v>
      </c>
      <c r="F11" s="17">
        <f>$A11*'g.data'!$E$7/'g.data'!F$7</f>
        <v>22.5</v>
      </c>
      <c r="G11" s="17">
        <f>$A11*'g.data'!$E$7/'g.data'!H$7</f>
        <v>18.26086956521739</v>
      </c>
      <c r="H11" s="17">
        <f>$A11*'g.data'!$E$7/'g.data'!J$7</f>
        <v>15.272727272727273</v>
      </c>
    </row>
    <row r="12" spans="1:8" ht="12.75">
      <c r="A12" s="9">
        <v>40</v>
      </c>
      <c r="B12" s="17">
        <f>$A12*'g.data'!$E$7/'g.data'!B$7</f>
        <v>83.23699421965317</v>
      </c>
      <c r="C12" s="17">
        <f>$A12*'g.data'!$E$7/'g.data'!C$7</f>
        <v>64</v>
      </c>
      <c r="D12" s="17">
        <f>$A12*'g.data'!$E$7/'g.data'!D$7</f>
        <v>50.174216027874564</v>
      </c>
      <c r="E12" s="17">
        <f>$A12*'g.data'!$E$7/'g.data'!E$7</f>
        <v>40</v>
      </c>
      <c r="F12" s="17">
        <f>$A12*'g.data'!$E$7/'g.data'!F$7</f>
        <v>25.714285714285715</v>
      </c>
      <c r="G12" s="17">
        <f>$A12*'g.data'!$E$7/'g.data'!H$7</f>
        <v>20.869565217391305</v>
      </c>
      <c r="H12" s="17">
        <f>$A12*'g.data'!$E$7/'g.data'!J$7</f>
        <v>17.454545454545453</v>
      </c>
    </row>
    <row r="13" spans="1:8" ht="12.75">
      <c r="A13" s="9">
        <v>45</v>
      </c>
      <c r="B13" s="17">
        <f>$A13*'g.data'!$E$7/'g.data'!B$7</f>
        <v>93.64161849710982</v>
      </c>
      <c r="C13" s="17">
        <f>$A13*'g.data'!$E$7/'g.data'!C$7</f>
        <v>72</v>
      </c>
      <c r="D13" s="17">
        <f>$A13*'g.data'!$E$7/'g.data'!D$7</f>
        <v>56.44599303135889</v>
      </c>
      <c r="E13" s="17">
        <f>$A13*'g.data'!$E$7/'g.data'!E$7</f>
        <v>45</v>
      </c>
      <c r="F13" s="17">
        <f>$A13*'g.data'!$E$7/'g.data'!F$7</f>
        <v>28.928571428571427</v>
      </c>
      <c r="G13" s="17">
        <f>$A13*'g.data'!$E$7/'g.data'!H$7</f>
        <v>23.47826086956522</v>
      </c>
      <c r="H13" s="17">
        <f>$A13*'g.data'!$E$7/'g.data'!J$7</f>
        <v>19.636363636363637</v>
      </c>
    </row>
    <row r="14" spans="1:8" ht="12.75">
      <c r="A14" s="9">
        <v>50</v>
      </c>
      <c r="B14" s="17">
        <f>$A14*'g.data'!$E$7/'g.data'!B$7</f>
        <v>104.04624277456647</v>
      </c>
      <c r="C14" s="17">
        <f>$A14*'g.data'!$E$7/'g.data'!C$7</f>
        <v>80</v>
      </c>
      <c r="D14" s="17">
        <f>$A14*'g.data'!$E$7/'g.data'!D$7</f>
        <v>62.717770034843205</v>
      </c>
      <c r="E14" s="17">
        <f>$A14*'g.data'!$E$7/'g.data'!E$7</f>
        <v>50</v>
      </c>
      <c r="F14" s="17">
        <f>$A14*'g.data'!$E$7/'g.data'!F$7</f>
        <v>32.142857142857146</v>
      </c>
      <c r="G14" s="17">
        <f>$A14*'g.data'!$E$7/'g.data'!H$7</f>
        <v>26.08695652173913</v>
      </c>
      <c r="H14" s="17">
        <f>$A14*'g.data'!$E$7/'g.data'!J$7</f>
        <v>21.818181818181817</v>
      </c>
    </row>
    <row r="15" spans="1:8" ht="12.75">
      <c r="A15" s="8">
        <v>60</v>
      </c>
      <c r="B15" s="17">
        <f>$A15*'g.data'!$E$7/'g.data'!B$7</f>
        <v>124.85549132947976</v>
      </c>
      <c r="C15" s="17">
        <f>$A15*'g.data'!$E$7/'g.data'!C$7</f>
        <v>96</v>
      </c>
      <c r="D15" s="17">
        <f>$A15*'g.data'!$E$7/'g.data'!D$7</f>
        <v>75.26132404181185</v>
      </c>
      <c r="E15" s="17">
        <f>$A15*'g.data'!$E$7/'g.data'!E$7</f>
        <v>60</v>
      </c>
      <c r="F15" s="17">
        <f>$A15*'g.data'!$E$7/'g.data'!F$7</f>
        <v>38.57142857142857</v>
      </c>
      <c r="G15" s="17">
        <f>$A15*'g.data'!$E$7/'g.data'!H$7</f>
        <v>31.304347826086957</v>
      </c>
      <c r="H15" s="17">
        <f>$A15*'g.data'!$E$7/'g.data'!J$7</f>
        <v>26.181818181818183</v>
      </c>
    </row>
    <row r="16" spans="1:8" ht="12.75">
      <c r="A16" s="9">
        <v>65</v>
      </c>
      <c r="B16" s="17">
        <f>$A16*'g.data'!$E$7/'g.data'!B$7</f>
        <v>135.2601156069364</v>
      </c>
      <c r="C16" s="17">
        <f>$A16*'g.data'!$E$7/'g.data'!C$7</f>
        <v>104</v>
      </c>
      <c r="D16" s="17">
        <f>$A16*'g.data'!$E$7/'g.data'!D$7</f>
        <v>81.53310104529616</v>
      </c>
      <c r="E16" s="17">
        <f>$A16*'g.data'!$E$7/'g.data'!E$7</f>
        <v>65</v>
      </c>
      <c r="F16" s="17">
        <f>$A16*'g.data'!$E$7/'g.data'!F$7</f>
        <v>41.785714285714285</v>
      </c>
      <c r="G16" s="17">
        <f>$A16*'g.data'!$E$7/'g.data'!H$7</f>
        <v>33.91304347826087</v>
      </c>
      <c r="H16" s="17">
        <f>$A16*'g.data'!$E$7/'g.data'!J$7</f>
        <v>28.363636363636363</v>
      </c>
    </row>
    <row r="17" spans="1:8" ht="12.75">
      <c r="A17" s="9">
        <v>70</v>
      </c>
      <c r="B17" s="17">
        <f>$A17*'g.data'!$E$7/'g.data'!B$7</f>
        <v>145.66473988439307</v>
      </c>
      <c r="C17" s="17">
        <f>$A17*'g.data'!$E$7/'g.data'!C$7</f>
        <v>112</v>
      </c>
      <c r="D17" s="17">
        <f>$A17*'g.data'!$E$7/'g.data'!D$7</f>
        <v>87.8048780487805</v>
      </c>
      <c r="E17" s="17">
        <f>$A17*'g.data'!$E$7/'g.data'!E$7</f>
        <v>70</v>
      </c>
      <c r="F17" s="17">
        <f>$A17*'g.data'!$E$7/'g.data'!F$7</f>
        <v>45</v>
      </c>
      <c r="G17" s="17">
        <f>$A17*'g.data'!$E$7/'g.data'!H$7</f>
        <v>36.52173913043478</v>
      </c>
      <c r="H17" s="17">
        <f>$A17*'g.data'!$E$7/'g.data'!J$7</f>
        <v>30.545454545454547</v>
      </c>
    </row>
    <row r="18" spans="1:8" ht="12.75">
      <c r="A18" s="9">
        <v>75</v>
      </c>
      <c r="B18" s="17">
        <f>$A18*'g.data'!$E$7/'g.data'!B$7</f>
        <v>156.0693641618497</v>
      </c>
      <c r="C18" s="17">
        <f>$A18*'g.data'!$E$7/'g.data'!C$7</f>
        <v>120</v>
      </c>
      <c r="D18" s="17">
        <f>$A18*'g.data'!$E$7/'g.data'!D$7</f>
        <v>94.07665505226481</v>
      </c>
      <c r="E18" s="17">
        <f>$A18*'g.data'!$E$7/'g.data'!E$7</f>
        <v>75</v>
      </c>
      <c r="F18" s="17">
        <f>$A18*'g.data'!$E$7/'g.data'!F$7</f>
        <v>48.214285714285715</v>
      </c>
      <c r="G18" s="17">
        <f>$A18*'g.data'!$E$7/'g.data'!H$7</f>
        <v>39.130434782608695</v>
      </c>
      <c r="H18" s="17">
        <f>$A18*'g.data'!$E$7/'g.data'!J$7</f>
        <v>32.72727272727273</v>
      </c>
    </row>
    <row r="19" spans="1:8" ht="12.75">
      <c r="A19" s="9">
        <v>80</v>
      </c>
      <c r="B19" s="17">
        <f>$A19*'g.data'!$E$7/'g.data'!B$7</f>
        <v>166.47398843930634</v>
      </c>
      <c r="C19" s="17">
        <f>$A19*'g.data'!$E$7/'g.data'!C$7</f>
        <v>128</v>
      </c>
      <c r="D19" s="17">
        <f>$A19*'g.data'!$E$7/'g.data'!D$7</f>
        <v>100.34843205574913</v>
      </c>
      <c r="E19" s="17">
        <f>$A19*'g.data'!$E$7/'g.data'!E$7</f>
        <v>80</v>
      </c>
      <c r="F19" s="17">
        <f>$A19*'g.data'!$E$7/'g.data'!F$7</f>
        <v>51.42857142857143</v>
      </c>
      <c r="G19" s="17">
        <f>$A19*'g.data'!$E$7/'g.data'!H$7</f>
        <v>41.73913043478261</v>
      </c>
      <c r="H19" s="17">
        <f>$A19*'g.data'!$E$7/'g.data'!J$7</f>
        <v>34.90909090909091</v>
      </c>
    </row>
    <row r="20" spans="1:8" ht="12.75">
      <c r="A20" s="9">
        <v>90</v>
      </c>
      <c r="B20" s="17">
        <f>$A20*'g.data'!$E$7/'g.data'!B$7</f>
        <v>187.28323699421964</v>
      </c>
      <c r="C20" s="17">
        <f>$A20*'g.data'!$E$7/'g.data'!C$7</f>
        <v>144</v>
      </c>
      <c r="D20" s="17">
        <f>$A20*'g.data'!$E$7/'g.data'!D$7</f>
        <v>112.89198606271778</v>
      </c>
      <c r="E20" s="17">
        <f>$A20*'g.data'!$E$7/'g.data'!E$7</f>
        <v>90</v>
      </c>
      <c r="F20" s="17">
        <f>$A20*'g.data'!$E$7/'g.data'!F$7</f>
        <v>57.857142857142854</v>
      </c>
      <c r="G20" s="17">
        <f>$A20*'g.data'!$E$7/'g.data'!H$7</f>
        <v>46.95652173913044</v>
      </c>
      <c r="H20" s="17">
        <f>$A20*'g.data'!$E$7/'g.data'!J$7</f>
        <v>39.27272727272727</v>
      </c>
    </row>
    <row r="21" spans="1:8" ht="12.75">
      <c r="A21" s="9">
        <v>100</v>
      </c>
      <c r="B21" s="17">
        <f>$A21*'g.data'!$E$7/'g.data'!B$7</f>
        <v>208.09248554913293</v>
      </c>
      <c r="C21" s="17">
        <f>$A21*'g.data'!$E$7/'g.data'!C$7</f>
        <v>160</v>
      </c>
      <c r="D21" s="17">
        <f>$A21*'g.data'!$E$7/'g.data'!D$7</f>
        <v>125.43554006968641</v>
      </c>
      <c r="E21" s="17">
        <f>$A21*'g.data'!$E$7/'g.data'!E$7</f>
        <v>100</v>
      </c>
      <c r="F21" s="17">
        <f>$A21*'g.data'!$E$7/'g.data'!F$7</f>
        <v>64.28571428571429</v>
      </c>
      <c r="G21" s="17">
        <f>$A21*'g.data'!$E$7/'g.data'!H$7</f>
        <v>52.17391304347826</v>
      </c>
      <c r="H21" s="17">
        <f>$A21*'g.data'!$E$7/'g.data'!J$7</f>
        <v>43.63636363636363</v>
      </c>
    </row>
    <row r="22" spans="1:8" ht="12.75">
      <c r="A22" s="9">
        <v>120</v>
      </c>
      <c r="B22" s="17">
        <f>$A22*'g.data'!$E$7/'g.data'!B$7</f>
        <v>249.71098265895952</v>
      </c>
      <c r="C22" s="17">
        <f>$A22*'g.data'!$E$7/'g.data'!C$7</f>
        <v>192</v>
      </c>
      <c r="D22" s="17">
        <f>$A22*'g.data'!$E$7/'g.data'!D$7</f>
        <v>150.5226480836237</v>
      </c>
      <c r="E22" s="17">
        <f>$A22*'g.data'!$E$7/'g.data'!E$7</f>
        <v>120</v>
      </c>
      <c r="F22" s="17">
        <f>$A22*'g.data'!$E$7/'g.data'!F$7</f>
        <v>77.14285714285714</v>
      </c>
      <c r="G22" s="17">
        <f>$A22*'g.data'!$E$7/'g.data'!H$7</f>
        <v>62.608695652173914</v>
      </c>
      <c r="H22" s="17">
        <f>$A22*'g.data'!$E$7/'g.data'!J$7</f>
        <v>52.36363636363637</v>
      </c>
    </row>
    <row r="23" spans="1:8" ht="12.75">
      <c r="A23" s="9">
        <v>135</v>
      </c>
      <c r="B23" s="17">
        <f>$A23*'g.data'!$E$7/'g.data'!B$7</f>
        <v>280.9248554913295</v>
      </c>
      <c r="C23" s="17">
        <f>$A23*'g.data'!$E$7/'g.data'!C$7</f>
        <v>216</v>
      </c>
      <c r="D23" s="17">
        <f>$A23*'g.data'!$E$7/'g.data'!D$7</f>
        <v>169.33797909407667</v>
      </c>
      <c r="E23" s="17">
        <f>$A23*'g.data'!$E$7/'g.data'!E$7</f>
        <v>135</v>
      </c>
      <c r="F23" s="17">
        <f>$A23*'g.data'!$E$7/'g.data'!F$7</f>
        <v>86.78571428571429</v>
      </c>
      <c r="G23" s="17">
        <f>$A23*'g.data'!$E$7/'g.data'!H$7</f>
        <v>70.43478260869566</v>
      </c>
      <c r="H23" s="17">
        <f>$A23*'g.data'!$E$7/'g.data'!J$7</f>
        <v>58.90909090909091</v>
      </c>
    </row>
    <row r="24" spans="1:8" ht="12.75">
      <c r="A24" s="9">
        <v>150</v>
      </c>
      <c r="B24" s="17">
        <f>$A24*'g.data'!$E$7/'g.data'!B$7</f>
        <v>312.1387283236994</v>
      </c>
      <c r="C24" s="17">
        <f>$A24*'g.data'!$E$7/'g.data'!C$7</f>
        <v>240</v>
      </c>
      <c r="D24" s="17">
        <f>$A24*'g.data'!$E$7/'g.data'!D$7</f>
        <v>188.15331010452962</v>
      </c>
      <c r="E24" s="17">
        <f>$A24*'g.data'!$E$7/'g.data'!E$7</f>
        <v>150</v>
      </c>
      <c r="F24" s="17">
        <f>$A24*'g.data'!$E$7/'g.data'!F$7</f>
        <v>96.42857142857143</v>
      </c>
      <c r="G24" s="17">
        <f>$A24*'g.data'!$E$7/'g.data'!H$7</f>
        <v>78.26086956521739</v>
      </c>
      <c r="H24" s="17">
        <f>$A24*'g.data'!$E$7/'g.data'!J$7</f>
        <v>65.45454545454545</v>
      </c>
    </row>
    <row r="25" spans="1:8" ht="12.75">
      <c r="A25" s="9">
        <v>180</v>
      </c>
      <c r="B25" s="17">
        <f>$A25*'g.data'!$E$7/'g.data'!B$7</f>
        <v>374.56647398843927</v>
      </c>
      <c r="C25" s="17">
        <f>$A25*'g.data'!$E$7/'g.data'!C$7</f>
        <v>288</v>
      </c>
      <c r="D25" s="17">
        <f>$A25*'g.data'!$E$7/'g.data'!D$7</f>
        <v>225.78397212543555</v>
      </c>
      <c r="E25" s="17">
        <f>$A25*'g.data'!$E$7/'g.data'!E$7</f>
        <v>180</v>
      </c>
      <c r="F25" s="17">
        <f>$A25*'g.data'!$E$7/'g.data'!F$7</f>
        <v>115.71428571428571</v>
      </c>
      <c r="G25" s="17">
        <f>$A25*'g.data'!$E$7/'g.data'!H$7</f>
        <v>93.91304347826087</v>
      </c>
      <c r="H25" s="17">
        <f>$A25*'g.data'!$E$7/'g.data'!J$7</f>
        <v>78.54545454545455</v>
      </c>
    </row>
    <row r="26" spans="1:8" ht="12.75">
      <c r="A26" s="9">
        <v>200</v>
      </c>
      <c r="B26" s="17">
        <f>$A26*'g.data'!$E$7/'g.data'!B$7</f>
        <v>416.18497109826586</v>
      </c>
      <c r="C26" s="17">
        <f>$A26*'g.data'!$E$7/'g.data'!C$7</f>
        <v>320</v>
      </c>
      <c r="D26" s="17">
        <f>$A26*'g.data'!$E$7/'g.data'!D$7</f>
        <v>250.87108013937282</v>
      </c>
      <c r="E26" s="17">
        <f>$A26*'g.data'!$E$7/'g.data'!E$7</f>
        <v>200</v>
      </c>
      <c r="F26" s="17">
        <f>$A26*'g.data'!$E$7/'g.data'!F$7</f>
        <v>128.57142857142858</v>
      </c>
      <c r="G26" s="17">
        <f>$A26*'g.data'!$E$7/'g.data'!H$7</f>
        <v>104.34782608695652</v>
      </c>
      <c r="H26" s="17">
        <f>$A26*'g.data'!$E$7/'g.data'!J$7</f>
        <v>87.27272727272727</v>
      </c>
    </row>
    <row r="27" spans="1:8" ht="12.75">
      <c r="A27" s="9">
        <v>210</v>
      </c>
      <c r="B27" s="17">
        <f>$A27*'g.data'!$E$7/'g.data'!B$7</f>
        <v>436.9942196531792</v>
      </c>
      <c r="C27" s="17">
        <f>$A27*'g.data'!$E$7/'g.data'!C$7</f>
        <v>336</v>
      </c>
      <c r="D27" s="17">
        <f>$A27*'g.data'!$E$7/'g.data'!D$7</f>
        <v>263.4146341463415</v>
      </c>
      <c r="E27" s="17">
        <f>$A27*'g.data'!$E$7/'g.data'!E$7</f>
        <v>210</v>
      </c>
      <c r="F27" s="17">
        <f>$A27*'g.data'!$E$7/'g.data'!F$7</f>
        <v>135</v>
      </c>
      <c r="G27" s="17">
        <f>$A27*'g.data'!$E$7/'g.data'!H$7</f>
        <v>109.56521739130434</v>
      </c>
      <c r="H27" s="17">
        <f>$A27*'g.data'!$E$7/'g.data'!J$7</f>
        <v>91.63636363636364</v>
      </c>
    </row>
    <row r="28" spans="1:8" ht="12.75">
      <c r="A28" s="9">
        <v>240</v>
      </c>
      <c r="B28" s="17">
        <f>$A28*'g.data'!$E$7/'g.data'!B$7</f>
        <v>499.42196531791905</v>
      </c>
      <c r="C28" s="17">
        <f>$A28*'g.data'!$E$7/'g.data'!C$7</f>
        <v>384</v>
      </c>
      <c r="D28" s="17">
        <f>$A28*'g.data'!$E$7/'g.data'!D$7</f>
        <v>301.0452961672474</v>
      </c>
      <c r="E28" s="17">
        <f>$A28*'g.data'!$E$7/'g.data'!E$7</f>
        <v>240</v>
      </c>
      <c r="F28" s="17">
        <f>$A28*'g.data'!$E$7/'g.data'!F$7</f>
        <v>154.28571428571428</v>
      </c>
      <c r="G28" s="17">
        <f>$A28*'g.data'!$E$7/'g.data'!H$7</f>
        <v>125.21739130434783</v>
      </c>
      <c r="H28" s="17">
        <f>$A28*'g.data'!$E$7/'g.data'!J$7</f>
        <v>104.72727272727273</v>
      </c>
    </row>
    <row r="29" spans="1:8" ht="12.75">
      <c r="A29" s="9">
        <v>270</v>
      </c>
      <c r="B29" s="17">
        <f>$A29*'g.data'!$E$7/'g.data'!B$7</f>
        <v>561.849710982659</v>
      </c>
      <c r="C29" s="17">
        <f>$A29*'g.data'!$E$7/'g.data'!C$7</f>
        <v>432</v>
      </c>
      <c r="D29" s="17">
        <f>$A29*'g.data'!$E$7/'g.data'!D$7</f>
        <v>338.67595818815334</v>
      </c>
      <c r="E29" s="17">
        <f>$A29*'g.data'!$E$7/'g.data'!E$7</f>
        <v>270</v>
      </c>
      <c r="F29" s="17">
        <f>$A29*'g.data'!$E$7/'g.data'!F$7</f>
        <v>173.57142857142858</v>
      </c>
      <c r="G29" s="17">
        <f>$A29*'g.data'!$E$7/'g.data'!H$7</f>
        <v>140.8695652173913</v>
      </c>
      <c r="H29" s="17">
        <f>$A29*'g.data'!$E$7/'g.data'!J$7</f>
        <v>117.81818181818181</v>
      </c>
    </row>
    <row r="30" spans="1:8" ht="12.75">
      <c r="A30" s="9">
        <v>300</v>
      </c>
      <c r="B30" s="17">
        <f>$A30*'g.data'!$E$7/'g.data'!B$7</f>
        <v>624.2774566473988</v>
      </c>
      <c r="C30" s="17">
        <f>$A30*'g.data'!$E$7/'g.data'!C$7</f>
        <v>480</v>
      </c>
      <c r="D30" s="17">
        <f>$A30*'g.data'!$E$7/'g.data'!D$7</f>
        <v>376.30662020905925</v>
      </c>
      <c r="E30" s="17">
        <f>$A30*'g.data'!$E$7/'g.data'!E$7</f>
        <v>300</v>
      </c>
      <c r="F30" s="17">
        <f>$A30*'g.data'!$E$7/'g.data'!F$7</f>
        <v>192.85714285714286</v>
      </c>
      <c r="G30" s="17">
        <f>$A30*'g.data'!$E$7/'g.data'!H$7</f>
        <v>156.52173913043478</v>
      </c>
      <c r="H30" s="17">
        <f>$A30*'g.data'!$E$7/'g.data'!J$7</f>
        <v>130.9090909090909</v>
      </c>
    </row>
    <row r="31" spans="1:8" ht="12.75">
      <c r="A31" s="9">
        <v>360</v>
      </c>
      <c r="B31" s="17">
        <f>$A31*'g.data'!$E$7/'g.data'!B$7</f>
        <v>749.1329479768785</v>
      </c>
      <c r="C31" s="17">
        <f>$A31*'g.data'!$E$7/'g.data'!C$7</f>
        <v>576</v>
      </c>
      <c r="D31" s="17">
        <f>$A31*'g.data'!$E$7/'g.data'!D$7</f>
        <v>451.5679442508711</v>
      </c>
      <c r="E31" s="17">
        <f>$A31*'g.data'!$E$7/'g.data'!E$7</f>
        <v>360</v>
      </c>
      <c r="F31" s="17">
        <f>$A31*'g.data'!$E$7/'g.data'!F$7</f>
        <v>231.42857142857142</v>
      </c>
      <c r="G31" s="17">
        <f>$A31*'g.data'!$E$7/'g.data'!H$7</f>
        <v>187.82608695652175</v>
      </c>
      <c r="H31" s="17">
        <f>$A31*'g.data'!$E$7/'g.data'!J$7</f>
        <v>157.0909090909091</v>
      </c>
    </row>
    <row r="32" spans="1:8" ht="12.75">
      <c r="A32" s="9">
        <v>400</v>
      </c>
      <c r="B32" s="17">
        <f>$A32*'g.data'!$E$7/'g.data'!B$7</f>
        <v>832.3699421965317</v>
      </c>
      <c r="C32" s="17">
        <f>$A32*'g.data'!$E$7/'g.data'!C$7</f>
        <v>640</v>
      </c>
      <c r="D32" s="17">
        <f>$A32*'g.data'!$E$7/'g.data'!D$7</f>
        <v>501.74216027874564</v>
      </c>
      <c r="E32" s="17">
        <f>$A32*'g.data'!$E$7/'g.data'!E$7</f>
        <v>400</v>
      </c>
      <c r="F32" s="17">
        <f>$A32*'g.data'!$E$7/'g.data'!F$7</f>
        <v>257.14285714285717</v>
      </c>
      <c r="G32" s="17">
        <f>$A32*'g.data'!$E$7/'g.data'!H$7</f>
        <v>208.69565217391303</v>
      </c>
      <c r="H32" s="17">
        <f>$A32*'g.data'!$E$7/'g.data'!J$7</f>
        <v>174.54545454545453</v>
      </c>
    </row>
    <row r="33" spans="1:8" ht="12.75">
      <c r="A33" s="9">
        <v>500</v>
      </c>
      <c r="B33" s="17">
        <f>$A33*'g.data'!$E$7/'g.data'!B$7</f>
        <v>1040.4624277456646</v>
      </c>
      <c r="C33" s="17">
        <f>$A33*'g.data'!$E$7/'g.data'!C$7</f>
        <v>800</v>
      </c>
      <c r="D33" s="17">
        <f>$A33*'g.data'!$E$7/'g.data'!D$7</f>
        <v>627.177700348432</v>
      </c>
      <c r="E33" s="17">
        <f>$A33*'g.data'!$E$7/'g.data'!E$7</f>
        <v>500</v>
      </c>
      <c r="F33" s="17">
        <f>$A33*'g.data'!$E$7/'g.data'!F$7</f>
        <v>321.42857142857144</v>
      </c>
      <c r="G33" s="17">
        <f>$A33*'g.data'!$E$7/'g.data'!H$7</f>
        <v>260.8695652173913</v>
      </c>
      <c r="H33" s="17">
        <f>$A33*'g.data'!$E$7/'g.data'!J$7</f>
        <v>218.1818181818182</v>
      </c>
    </row>
    <row r="34" spans="1:8" ht="12.75">
      <c r="A34" s="8">
        <v>600</v>
      </c>
      <c r="B34" s="17">
        <f>$A34*'g.data'!$E$7/'g.data'!B$7</f>
        <v>1248.5549132947976</v>
      </c>
      <c r="C34" s="17">
        <f>$A34*'g.data'!$E$7/'g.data'!C$7</f>
        <v>960</v>
      </c>
      <c r="D34" s="17">
        <f>$A34*'g.data'!$E$7/'g.data'!D$7</f>
        <v>752.6132404181185</v>
      </c>
      <c r="E34" s="17">
        <f>$A34*'g.data'!$E$7/'g.data'!E$7</f>
        <v>600</v>
      </c>
      <c r="F34" s="17">
        <f>$A34*'g.data'!$E$7/'g.data'!F$7</f>
        <v>385.7142857142857</v>
      </c>
      <c r="G34" s="17">
        <f>$A34*'g.data'!$E$7/'g.data'!H$7</f>
        <v>313.04347826086956</v>
      </c>
      <c r="H34" s="17">
        <f>$A34*'g.data'!$E$7/'g.data'!J$7</f>
        <v>261.8181818181818</v>
      </c>
    </row>
    <row r="35" spans="1:8" ht="12.75">
      <c r="A35" s="9">
        <v>800</v>
      </c>
      <c r="B35" s="17">
        <f>$A35*'g.data'!$E$7/'g.data'!B$7</f>
        <v>1664.7398843930634</v>
      </c>
      <c r="C35" s="17">
        <f>$A35*'g.data'!$E$7/'g.data'!C$7</f>
        <v>1280</v>
      </c>
      <c r="D35" s="17">
        <f>$A35*'g.data'!$E$7/'g.data'!D$7</f>
        <v>1003.4843205574913</v>
      </c>
      <c r="E35" s="17">
        <f>$A35*'g.data'!$E$7/'g.data'!E$7</f>
        <v>800</v>
      </c>
      <c r="F35" s="17">
        <f>$A35*'g.data'!$E$7/'g.data'!F$7</f>
        <v>514.2857142857143</v>
      </c>
      <c r="G35" s="17">
        <f>$A35*'g.data'!$E$7/'g.data'!H$7</f>
        <v>417.39130434782606</v>
      </c>
      <c r="H35" s="17">
        <f>$A35*'g.data'!$E$7/'g.data'!J$7</f>
        <v>349.09090909090907</v>
      </c>
    </row>
    <row r="36" spans="1:8" ht="12.75">
      <c r="A36" s="50">
        <v>1200</v>
      </c>
      <c r="B36" s="51">
        <f>$A36*'g.data'!$E$7/'g.data'!B$7</f>
        <v>2497.1098265895953</v>
      </c>
      <c r="C36" s="51">
        <f>$A36*'g.data'!$E$7/'g.data'!C$7</f>
        <v>1920</v>
      </c>
      <c r="D36" s="51">
        <f>$A36*'g.data'!$E$7/'g.data'!D$7</f>
        <v>1505.226480836237</v>
      </c>
      <c r="E36" s="51">
        <f>$A36*'g.data'!$E$7/'g.data'!E$7</f>
        <v>1200</v>
      </c>
      <c r="F36" s="51">
        <f>$A36*'g.data'!$E$7/'g.data'!F$7</f>
        <v>771.4285714285714</v>
      </c>
      <c r="G36" s="51">
        <f>$A36*'g.data'!$E$7/'g.data'!H$7</f>
        <v>626.0869565217391</v>
      </c>
      <c r="H36" s="51">
        <f>$A36*'g.data'!$E$7/'g.data'!J$7</f>
        <v>523.6363636363636</v>
      </c>
    </row>
  </sheetData>
  <mergeCells count="1">
    <mergeCell ref="B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4" customWidth="1"/>
    <col min="3" max="4" width="7.7109375" style="3" customWidth="1"/>
    <col min="5" max="5" width="7.7109375" style="4" customWidth="1"/>
    <col min="6" max="15" width="7.7109375" style="3" customWidth="1"/>
    <col min="16" max="16384" width="9.140625" style="3" customWidth="1"/>
  </cols>
  <sheetData>
    <row r="1" spans="1:13" ht="12">
      <c r="A1" s="14" t="s">
        <v>12</v>
      </c>
      <c r="B1" s="14"/>
      <c r="M1" s="3" t="str">
        <f>'g.data'!L1</f>
        <v>.2009-11-05</v>
      </c>
    </row>
    <row r="3" spans="1:15" ht="12.75" customHeight="1">
      <c r="A3" s="15"/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2">
      <c r="A4" s="13" t="s">
        <v>5</v>
      </c>
      <c r="B4" s="16" t="str">
        <f>'g.data'!B5</f>
        <v>2x</v>
      </c>
      <c r="C4" s="16" t="str">
        <f>'g.data'!C5</f>
        <v>1.6x</v>
      </c>
      <c r="D4" s="16" t="str">
        <f>'g.data'!D5</f>
        <v>1.3x</v>
      </c>
      <c r="E4" s="16" t="str">
        <f>'g.data'!E5</f>
        <v>FF</v>
      </c>
      <c r="F4" s="16">
        <f>'g.data'!F5</f>
        <v>645</v>
      </c>
      <c r="G4" s="16" t="str">
        <f>'g.data'!G5</f>
        <v>6x6</v>
      </c>
      <c r="H4" s="16" t="str">
        <f>'g.data'!H5</f>
        <v>6x7</v>
      </c>
      <c r="I4" s="16" t="str">
        <f>'g.data'!I5</f>
        <v>6x8</v>
      </c>
      <c r="J4" s="16" t="str">
        <f>'g.data'!J5</f>
        <v>6x9</v>
      </c>
      <c r="K4" s="16" t="str">
        <f>'g.data'!K5</f>
        <v>6x12</v>
      </c>
      <c r="L4" s="16" t="str">
        <f>'g.data'!L5</f>
        <v>4x5</v>
      </c>
      <c r="M4" s="16" t="str">
        <f>'g.data'!M5</f>
        <v>6x17</v>
      </c>
      <c r="N4" s="16" t="str">
        <f>'g.data'!N5</f>
        <v>5x7</v>
      </c>
      <c r="O4" s="16" t="str">
        <f>'g.data'!O5</f>
        <v>8x10</v>
      </c>
    </row>
    <row r="5" spans="1:15" ht="12.75">
      <c r="A5" s="8">
        <f>'s.list'!A5</f>
        <v>10</v>
      </c>
      <c r="B5" s="17">
        <f>$A5*'g.data'!$E$7/'g.data'!B$7</f>
        <v>20.809248554913292</v>
      </c>
      <c r="C5" s="17">
        <f>$A5*'g.data'!$E$7/'g.data'!C$7</f>
        <v>16</v>
      </c>
      <c r="D5" s="17">
        <f>$A5*'g.data'!$E$7/'g.data'!D$7</f>
        <v>12.543554006968641</v>
      </c>
      <c r="E5" s="17">
        <f>$A5*'g.data'!$E$7/'g.data'!E$7</f>
        <v>10</v>
      </c>
      <c r="F5" s="17">
        <f>$A5*'g.data'!$E$7/'g.data'!F$7</f>
        <v>6.428571428571429</v>
      </c>
      <c r="G5" s="17">
        <f>$A5*'g.data'!$E$7/'g.data'!G$7</f>
        <v>6.428571428571429</v>
      </c>
      <c r="H5" s="17">
        <f>$A5*'g.data'!$E$7/'g.data'!H$7</f>
        <v>5.217391304347826</v>
      </c>
      <c r="I5" s="17">
        <f>$A5*'g.data'!$E$7/'g.data'!I$7</f>
        <v>4.615384615384615</v>
      </c>
      <c r="J5" s="17">
        <f>$A5*'g.data'!$E$7/'g.data'!J$7</f>
        <v>4.363636363636363</v>
      </c>
      <c r="K5" s="17">
        <f>$A5*'g.data'!$E$7/'g.data'!K$7</f>
        <v>3</v>
      </c>
      <c r="L5" s="17">
        <f>$A5*'g.data'!$E$7/'g.data'!L$7</f>
        <v>2.88</v>
      </c>
      <c r="M5" s="17">
        <f>$A5*'g.data'!$E$7/'g.data'!M$7</f>
        <v>2.1176470588235294</v>
      </c>
      <c r="N5" s="17">
        <f>$A5*'g.data'!$E$7/'g.data'!N$7</f>
        <v>2.057142857142857</v>
      </c>
      <c r="O5" s="17">
        <f>$A5*'g.data'!$E$7/'g.data'!O$7</f>
        <v>1.44</v>
      </c>
    </row>
    <row r="6" spans="1:15" ht="12.75">
      <c r="A6" s="8">
        <f>'s.list'!A6</f>
        <v>14</v>
      </c>
      <c r="B6" s="17">
        <f>$A6*'g.data'!$E$7/'g.data'!B$7</f>
        <v>29.13294797687861</v>
      </c>
      <c r="C6" s="17">
        <f>$A6*'g.data'!$E$7/'g.data'!C$7</f>
        <v>22.4</v>
      </c>
      <c r="D6" s="17">
        <f>$A6*'g.data'!$E$7/'g.data'!D$7</f>
        <v>17.5609756097561</v>
      </c>
      <c r="E6" s="17">
        <f>$A6*'g.data'!$E$7/'g.data'!E$7</f>
        <v>14</v>
      </c>
      <c r="F6" s="17">
        <f>$A6*'g.data'!$E$7/'g.data'!F$7</f>
        <v>9</v>
      </c>
      <c r="G6" s="17">
        <f>$A6*'g.data'!$E$7/'g.data'!G$7</f>
        <v>9</v>
      </c>
      <c r="H6" s="17">
        <f>$A6*'g.data'!$E$7/'g.data'!H$7</f>
        <v>7.304347826086956</v>
      </c>
      <c r="I6" s="17">
        <f>$A6*'g.data'!$E$7/'g.data'!I$7</f>
        <v>6.461538461538462</v>
      </c>
      <c r="J6" s="17">
        <f>$A6*'g.data'!$E$7/'g.data'!J$7</f>
        <v>6.109090909090909</v>
      </c>
      <c r="K6" s="17">
        <f>$A6*'g.data'!$E$7/'g.data'!K$7</f>
        <v>4.2</v>
      </c>
      <c r="L6" s="17">
        <f>$A6*'g.data'!$E$7/'g.data'!L$7</f>
        <v>4.032</v>
      </c>
      <c r="M6" s="17">
        <f>$A6*'g.data'!$E$7/'g.data'!M$7</f>
        <v>2.9647058823529413</v>
      </c>
      <c r="N6" s="17">
        <f>$A6*'g.data'!$E$7/'g.data'!N$7</f>
        <v>2.88</v>
      </c>
      <c r="O6" s="17">
        <f>$A6*'g.data'!$E$7/'g.data'!O$7</f>
        <v>2.016</v>
      </c>
    </row>
    <row r="7" spans="1:15" ht="12.75">
      <c r="A7" s="8">
        <f>'s.list'!A7</f>
        <v>17</v>
      </c>
      <c r="B7" s="17">
        <f>$A7*'g.data'!$E$7/'g.data'!B$7</f>
        <v>35.3757225433526</v>
      </c>
      <c r="C7" s="17">
        <f>$A7*'g.data'!$E$7/'g.data'!C$7</f>
        <v>27.2</v>
      </c>
      <c r="D7" s="17">
        <f>$A7*'g.data'!$E$7/'g.data'!D$7</f>
        <v>21.32404181184669</v>
      </c>
      <c r="E7" s="17">
        <f>$A7*'g.data'!$E$7/'g.data'!E$7</f>
        <v>17</v>
      </c>
      <c r="F7" s="17">
        <f>$A7*'g.data'!$E$7/'g.data'!F$7</f>
        <v>10.928571428571429</v>
      </c>
      <c r="G7" s="17">
        <f>$A7*'g.data'!$E$7/'g.data'!G$7</f>
        <v>10.928571428571429</v>
      </c>
      <c r="H7" s="17">
        <f>$A7*'g.data'!$E$7/'g.data'!H$7</f>
        <v>8.869565217391305</v>
      </c>
      <c r="I7" s="17">
        <f>$A7*'g.data'!$E$7/'g.data'!I$7</f>
        <v>7.846153846153846</v>
      </c>
      <c r="J7" s="17">
        <f>$A7*'g.data'!$E$7/'g.data'!J$7</f>
        <v>7.418181818181818</v>
      </c>
      <c r="K7" s="17">
        <f>$A7*'g.data'!$E$7/'g.data'!K$7</f>
        <v>5.1</v>
      </c>
      <c r="L7" s="17">
        <f>$A7*'g.data'!$E$7/'g.data'!L$7</f>
        <v>4.896</v>
      </c>
      <c r="M7" s="17">
        <f>$A7*'g.data'!$E$7/'g.data'!M$7</f>
        <v>3.6</v>
      </c>
      <c r="N7" s="17">
        <f>$A7*'g.data'!$E$7/'g.data'!N$7</f>
        <v>3.4971428571428573</v>
      </c>
      <c r="O7" s="17">
        <f>$A7*'g.data'!$E$7/'g.data'!O$7</f>
        <v>2.448</v>
      </c>
    </row>
    <row r="8" spans="1:15" ht="12.75">
      <c r="A8" s="8">
        <f>'s.list'!A8</f>
        <v>20</v>
      </c>
      <c r="B8" s="17">
        <f>$A8*'g.data'!$E$7/'g.data'!B$7</f>
        <v>41.618497109826585</v>
      </c>
      <c r="C8" s="17">
        <f>$A8*'g.data'!$E$7/'g.data'!C$7</f>
        <v>32</v>
      </c>
      <c r="D8" s="17">
        <f>$A8*'g.data'!$E$7/'g.data'!D$7</f>
        <v>25.087108013937282</v>
      </c>
      <c r="E8" s="17">
        <f>$A8*'g.data'!$E$7/'g.data'!E$7</f>
        <v>20</v>
      </c>
      <c r="F8" s="17">
        <f>$A8*'g.data'!$E$7/'g.data'!F$7</f>
        <v>12.857142857142858</v>
      </c>
      <c r="G8" s="17">
        <f>$A8*'g.data'!$E$7/'g.data'!G$7</f>
        <v>12.857142857142858</v>
      </c>
      <c r="H8" s="17">
        <f>$A8*'g.data'!$E$7/'g.data'!H$7</f>
        <v>10.434782608695652</v>
      </c>
      <c r="I8" s="17">
        <f>$A8*'g.data'!$E$7/'g.data'!I$7</f>
        <v>9.23076923076923</v>
      </c>
      <c r="J8" s="17">
        <f>$A8*'g.data'!$E$7/'g.data'!J$7</f>
        <v>8.727272727272727</v>
      </c>
      <c r="K8" s="17">
        <f>$A8*'g.data'!$E$7/'g.data'!K$7</f>
        <v>6</v>
      </c>
      <c r="L8" s="17">
        <f>$A8*'g.data'!$E$7/'g.data'!L$7</f>
        <v>5.76</v>
      </c>
      <c r="M8" s="17">
        <f>$A8*'g.data'!$E$7/'g.data'!M$7</f>
        <v>4.235294117647059</v>
      </c>
      <c r="N8" s="17">
        <f>$A8*'g.data'!$E$7/'g.data'!N$7</f>
        <v>4.114285714285714</v>
      </c>
      <c r="O8" s="17">
        <f>$A8*'g.data'!$E$7/'g.data'!O$7</f>
        <v>2.88</v>
      </c>
    </row>
    <row r="9" spans="1:15" ht="12.75">
      <c r="A9" s="8">
        <f>'s.list'!A9</f>
        <v>24</v>
      </c>
      <c r="B9" s="17">
        <f>$A9*'g.data'!$E$7/'g.data'!B$7</f>
        <v>49.94219653179191</v>
      </c>
      <c r="C9" s="17">
        <f>$A9*'g.data'!$E$7/'g.data'!C$7</f>
        <v>38.4</v>
      </c>
      <c r="D9" s="17">
        <f>$A9*'g.data'!$E$7/'g.data'!D$7</f>
        <v>30.10452961672474</v>
      </c>
      <c r="E9" s="17">
        <f>$A9*'g.data'!$E$7/'g.data'!E$7</f>
        <v>24</v>
      </c>
      <c r="F9" s="17">
        <f>$A9*'g.data'!$E$7/'g.data'!F$7</f>
        <v>15.428571428571429</v>
      </c>
      <c r="G9" s="17">
        <f>$A9*'g.data'!$E$7/'g.data'!G$7</f>
        <v>15.428571428571429</v>
      </c>
      <c r="H9" s="17">
        <f>$A9*'g.data'!$E$7/'g.data'!H$7</f>
        <v>12.521739130434783</v>
      </c>
      <c r="I9" s="17">
        <f>$A9*'g.data'!$E$7/'g.data'!I$7</f>
        <v>11.076923076923077</v>
      </c>
      <c r="J9" s="17">
        <f>$A9*'g.data'!$E$7/'g.data'!J$7</f>
        <v>10.472727272727273</v>
      </c>
      <c r="K9" s="17">
        <f>$A9*'g.data'!$E$7/'g.data'!K$7</f>
        <v>7.2</v>
      </c>
      <c r="L9" s="17">
        <f>$A9*'g.data'!$E$7/'g.data'!L$7</f>
        <v>6.912</v>
      </c>
      <c r="M9" s="17">
        <f>$A9*'g.data'!$E$7/'g.data'!M$7</f>
        <v>5.08235294117647</v>
      </c>
      <c r="N9" s="17">
        <f>$A9*'g.data'!$E$7/'g.data'!N$7</f>
        <v>4.937142857142857</v>
      </c>
      <c r="O9" s="17">
        <f>$A9*'g.data'!$E$7/'g.data'!O$7</f>
        <v>3.456</v>
      </c>
    </row>
    <row r="10" spans="1:15" ht="12.75">
      <c r="A10" s="8">
        <f>'s.list'!A10</f>
        <v>28</v>
      </c>
      <c r="B10" s="17">
        <f>$A10*'g.data'!$E$7/'g.data'!B$7</f>
        <v>58.26589595375722</v>
      </c>
      <c r="C10" s="17">
        <f>$A10*'g.data'!$E$7/'g.data'!C$7</f>
        <v>44.8</v>
      </c>
      <c r="D10" s="17">
        <f>$A10*'g.data'!$E$7/'g.data'!D$7</f>
        <v>35.1219512195122</v>
      </c>
      <c r="E10" s="17">
        <f>$A10*'g.data'!$E$7/'g.data'!E$7</f>
        <v>28</v>
      </c>
      <c r="F10" s="17">
        <f>$A10*'g.data'!$E$7/'g.data'!F$7</f>
        <v>18</v>
      </c>
      <c r="G10" s="17">
        <f>$A10*'g.data'!$E$7/'g.data'!G$7</f>
        <v>18</v>
      </c>
      <c r="H10" s="17">
        <f>$A10*'g.data'!$E$7/'g.data'!H$7</f>
        <v>14.608695652173912</v>
      </c>
      <c r="I10" s="17">
        <f>$A10*'g.data'!$E$7/'g.data'!I$7</f>
        <v>12.923076923076923</v>
      </c>
      <c r="J10" s="17">
        <f>$A10*'g.data'!$E$7/'g.data'!J$7</f>
        <v>12.218181818181819</v>
      </c>
      <c r="K10" s="17">
        <f>$A10*'g.data'!$E$7/'g.data'!K$7</f>
        <v>8.4</v>
      </c>
      <c r="L10" s="17">
        <f>$A10*'g.data'!$E$7/'g.data'!L$7</f>
        <v>8.064</v>
      </c>
      <c r="M10" s="17">
        <f>$A10*'g.data'!$E$7/'g.data'!M$7</f>
        <v>5.929411764705883</v>
      </c>
      <c r="N10" s="17">
        <f>$A10*'g.data'!$E$7/'g.data'!N$7</f>
        <v>5.76</v>
      </c>
      <c r="O10" s="17">
        <f>$A10*'g.data'!$E$7/'g.data'!O$7</f>
        <v>4.032</v>
      </c>
    </row>
    <row r="11" spans="1:15" ht="12.75">
      <c r="A11" s="8">
        <f>'s.list'!A11</f>
        <v>35</v>
      </c>
      <c r="B11" s="17">
        <f>$A11*'g.data'!$E$7/'g.data'!B$7</f>
        <v>72.83236994219654</v>
      </c>
      <c r="C11" s="17">
        <f>$A11*'g.data'!$E$7/'g.data'!C$7</f>
        <v>56</v>
      </c>
      <c r="D11" s="17">
        <f>$A11*'g.data'!$E$7/'g.data'!D$7</f>
        <v>43.90243902439025</v>
      </c>
      <c r="E11" s="17">
        <f>$A11*'g.data'!$E$7/'g.data'!E$7</f>
        <v>35</v>
      </c>
      <c r="F11" s="17">
        <f>$A11*'g.data'!$E$7/'g.data'!F$7</f>
        <v>22.5</v>
      </c>
      <c r="G11" s="17">
        <f>$A11*'g.data'!$E$7/'g.data'!G$7</f>
        <v>22.5</v>
      </c>
      <c r="H11" s="17">
        <f>$A11*'g.data'!$E$7/'g.data'!H$7</f>
        <v>18.26086956521739</v>
      </c>
      <c r="I11" s="17">
        <f>$A11*'g.data'!$E$7/'g.data'!I$7</f>
        <v>16.153846153846153</v>
      </c>
      <c r="J11" s="17">
        <f>$A11*'g.data'!$E$7/'g.data'!J$7</f>
        <v>15.272727272727273</v>
      </c>
      <c r="K11" s="17">
        <f>$A11*'g.data'!$E$7/'g.data'!K$7</f>
        <v>10.5</v>
      </c>
      <c r="L11" s="17">
        <f>$A11*'g.data'!$E$7/'g.data'!L$7</f>
        <v>10.08</v>
      </c>
      <c r="M11" s="17">
        <f>$A11*'g.data'!$E$7/'g.data'!M$7</f>
        <v>7.411764705882353</v>
      </c>
      <c r="N11" s="17">
        <f>$A11*'g.data'!$E$7/'g.data'!N$7</f>
        <v>7.2</v>
      </c>
      <c r="O11" s="17">
        <f>$A11*'g.data'!$E$7/'g.data'!O$7</f>
        <v>5.04</v>
      </c>
    </row>
    <row r="12" spans="1:15" ht="12.75">
      <c r="A12" s="8">
        <f>'s.list'!A12</f>
        <v>40</v>
      </c>
      <c r="B12" s="17">
        <f>$A12*'g.data'!$E$7/'g.data'!B$7</f>
        <v>83.23699421965317</v>
      </c>
      <c r="C12" s="17">
        <f>$A12*'g.data'!$E$7/'g.data'!C$7</f>
        <v>64</v>
      </c>
      <c r="D12" s="17">
        <f>$A12*'g.data'!$E$7/'g.data'!D$7</f>
        <v>50.174216027874564</v>
      </c>
      <c r="E12" s="17">
        <f>$A12*'g.data'!$E$7/'g.data'!E$7</f>
        <v>40</v>
      </c>
      <c r="F12" s="17">
        <f>$A12*'g.data'!$E$7/'g.data'!F$7</f>
        <v>25.714285714285715</v>
      </c>
      <c r="G12" s="17">
        <f>$A12*'g.data'!$E$7/'g.data'!G$7</f>
        <v>25.714285714285715</v>
      </c>
      <c r="H12" s="17">
        <f>$A12*'g.data'!$E$7/'g.data'!H$7</f>
        <v>20.869565217391305</v>
      </c>
      <c r="I12" s="17">
        <f>$A12*'g.data'!$E$7/'g.data'!I$7</f>
        <v>18.46153846153846</v>
      </c>
      <c r="J12" s="17">
        <f>$A12*'g.data'!$E$7/'g.data'!J$7</f>
        <v>17.454545454545453</v>
      </c>
      <c r="K12" s="17">
        <f>$A12*'g.data'!$E$7/'g.data'!K$7</f>
        <v>12</v>
      </c>
      <c r="L12" s="17">
        <f>$A12*'g.data'!$E$7/'g.data'!L$7</f>
        <v>11.52</v>
      </c>
      <c r="M12" s="17">
        <f>$A12*'g.data'!$E$7/'g.data'!M$7</f>
        <v>8.470588235294118</v>
      </c>
      <c r="N12" s="17">
        <f>$A12*'g.data'!$E$7/'g.data'!N$7</f>
        <v>8.228571428571428</v>
      </c>
      <c r="O12" s="17">
        <f>$A12*'g.data'!$E$7/'g.data'!O$7</f>
        <v>5.76</v>
      </c>
    </row>
    <row r="13" spans="1:15" ht="12.75">
      <c r="A13" s="8">
        <f>'s.list'!A13</f>
        <v>45</v>
      </c>
      <c r="B13" s="17">
        <f>$A13*'g.data'!$E$7/'g.data'!B$7</f>
        <v>93.64161849710982</v>
      </c>
      <c r="C13" s="17">
        <f>$A13*'g.data'!$E$7/'g.data'!C$7</f>
        <v>72</v>
      </c>
      <c r="D13" s="17">
        <f>$A13*'g.data'!$E$7/'g.data'!D$7</f>
        <v>56.44599303135889</v>
      </c>
      <c r="E13" s="17">
        <f>$A13*'g.data'!$E$7/'g.data'!E$7</f>
        <v>45</v>
      </c>
      <c r="F13" s="17">
        <f>$A13*'g.data'!$E$7/'g.data'!F$7</f>
        <v>28.928571428571427</v>
      </c>
      <c r="G13" s="17">
        <f>$A13*'g.data'!$E$7/'g.data'!G$7</f>
        <v>28.928571428571427</v>
      </c>
      <c r="H13" s="17">
        <f>$A13*'g.data'!$E$7/'g.data'!H$7</f>
        <v>23.47826086956522</v>
      </c>
      <c r="I13" s="17">
        <f>$A13*'g.data'!$E$7/'g.data'!I$7</f>
        <v>20.76923076923077</v>
      </c>
      <c r="J13" s="17">
        <f>$A13*'g.data'!$E$7/'g.data'!J$7</f>
        <v>19.636363636363637</v>
      </c>
      <c r="K13" s="17">
        <f>$A13*'g.data'!$E$7/'g.data'!K$7</f>
        <v>13.5</v>
      </c>
      <c r="L13" s="17">
        <f>$A13*'g.data'!$E$7/'g.data'!L$7</f>
        <v>12.96</v>
      </c>
      <c r="M13" s="17">
        <f>$A13*'g.data'!$E$7/'g.data'!M$7</f>
        <v>9.529411764705882</v>
      </c>
      <c r="N13" s="17">
        <f>$A13*'g.data'!$E$7/'g.data'!N$7</f>
        <v>9.257142857142858</v>
      </c>
      <c r="O13" s="17">
        <f>$A13*'g.data'!$E$7/'g.data'!O$7</f>
        <v>6.48</v>
      </c>
    </row>
    <row r="14" spans="1:15" ht="12.75">
      <c r="A14" s="8">
        <f>'s.list'!A14</f>
        <v>50</v>
      </c>
      <c r="B14" s="17">
        <f>$A14*'g.data'!$E$7/'g.data'!B$7</f>
        <v>104.04624277456647</v>
      </c>
      <c r="C14" s="17">
        <f>$A14*'g.data'!$E$7/'g.data'!C$7</f>
        <v>80</v>
      </c>
      <c r="D14" s="17">
        <f>$A14*'g.data'!$E$7/'g.data'!D$7</f>
        <v>62.717770034843205</v>
      </c>
      <c r="E14" s="17">
        <f>$A14*'g.data'!$E$7/'g.data'!E$7</f>
        <v>50</v>
      </c>
      <c r="F14" s="17">
        <f>$A14*'g.data'!$E$7/'g.data'!F$7</f>
        <v>32.142857142857146</v>
      </c>
      <c r="G14" s="17">
        <f>$A14*'g.data'!$E$7/'g.data'!G$7</f>
        <v>32.142857142857146</v>
      </c>
      <c r="H14" s="17">
        <f>$A14*'g.data'!$E$7/'g.data'!H$7</f>
        <v>26.08695652173913</v>
      </c>
      <c r="I14" s="17">
        <f>$A14*'g.data'!$E$7/'g.data'!I$7</f>
        <v>23.076923076923077</v>
      </c>
      <c r="J14" s="17">
        <f>$A14*'g.data'!$E$7/'g.data'!J$7</f>
        <v>21.818181818181817</v>
      </c>
      <c r="K14" s="17">
        <f>$A14*'g.data'!$E$7/'g.data'!K$7</f>
        <v>15</v>
      </c>
      <c r="L14" s="17">
        <f>$A14*'g.data'!$E$7/'g.data'!L$7</f>
        <v>14.4</v>
      </c>
      <c r="M14" s="17">
        <f>$A14*'g.data'!$E$7/'g.data'!M$7</f>
        <v>10.588235294117647</v>
      </c>
      <c r="N14" s="17">
        <f>$A14*'g.data'!$E$7/'g.data'!N$7</f>
        <v>10.285714285714286</v>
      </c>
      <c r="O14" s="17">
        <f>$A14*'g.data'!$E$7/'g.data'!O$7</f>
        <v>7.2</v>
      </c>
    </row>
    <row r="15" spans="1:15" ht="12.75">
      <c r="A15" s="8">
        <f>'s.list'!A15</f>
        <v>60</v>
      </c>
      <c r="B15" s="17">
        <f>$A15*'g.data'!$E$7/'g.data'!B$7</f>
        <v>124.85549132947976</v>
      </c>
      <c r="C15" s="17">
        <f>$A15*'g.data'!$E$7/'g.data'!C$7</f>
        <v>96</v>
      </c>
      <c r="D15" s="17">
        <f>$A15*'g.data'!$E$7/'g.data'!D$7</f>
        <v>75.26132404181185</v>
      </c>
      <c r="E15" s="17">
        <f>$A15*'g.data'!$E$7/'g.data'!E$7</f>
        <v>60</v>
      </c>
      <c r="F15" s="17">
        <f>$A15*'g.data'!$E$7/'g.data'!F$7</f>
        <v>38.57142857142857</v>
      </c>
      <c r="G15" s="17">
        <f>$A15*'g.data'!$E$7/'g.data'!G$7</f>
        <v>38.57142857142857</v>
      </c>
      <c r="H15" s="17">
        <f>$A15*'g.data'!$E$7/'g.data'!H$7</f>
        <v>31.304347826086957</v>
      </c>
      <c r="I15" s="17">
        <f>$A15*'g.data'!$E$7/'g.data'!I$7</f>
        <v>27.692307692307693</v>
      </c>
      <c r="J15" s="17">
        <f>$A15*'g.data'!$E$7/'g.data'!J$7</f>
        <v>26.181818181818183</v>
      </c>
      <c r="K15" s="17">
        <f>$A15*'g.data'!$E$7/'g.data'!K$7</f>
        <v>18</v>
      </c>
      <c r="L15" s="17">
        <f>$A15*'g.data'!$E$7/'g.data'!L$7</f>
        <v>17.28</v>
      </c>
      <c r="M15" s="17">
        <f>$A15*'g.data'!$E$7/'g.data'!M$7</f>
        <v>12.705882352941176</v>
      </c>
      <c r="N15" s="17">
        <f>$A15*'g.data'!$E$7/'g.data'!N$7</f>
        <v>12.342857142857143</v>
      </c>
      <c r="O15" s="17">
        <f>$A15*'g.data'!$E$7/'g.data'!O$7</f>
        <v>8.64</v>
      </c>
    </row>
    <row r="16" spans="1:15" ht="12.75">
      <c r="A16" s="8">
        <f>'s.list'!A16</f>
        <v>65</v>
      </c>
      <c r="B16" s="17">
        <f>$A16*'g.data'!$E$7/'g.data'!B$7</f>
        <v>135.2601156069364</v>
      </c>
      <c r="C16" s="17">
        <f>$A16*'g.data'!$E$7/'g.data'!C$7</f>
        <v>104</v>
      </c>
      <c r="D16" s="17">
        <f>$A16*'g.data'!$E$7/'g.data'!D$7</f>
        <v>81.53310104529616</v>
      </c>
      <c r="E16" s="17">
        <f>$A16*'g.data'!$E$7/'g.data'!E$7</f>
        <v>65</v>
      </c>
      <c r="F16" s="17">
        <f>$A16*'g.data'!$E$7/'g.data'!F$7</f>
        <v>41.785714285714285</v>
      </c>
      <c r="G16" s="17">
        <f>$A16*'g.data'!$E$7/'g.data'!G$7</f>
        <v>41.785714285714285</v>
      </c>
      <c r="H16" s="17">
        <f>$A16*'g.data'!$E$7/'g.data'!H$7</f>
        <v>33.91304347826087</v>
      </c>
      <c r="I16" s="17">
        <f>$A16*'g.data'!$E$7/'g.data'!I$7</f>
        <v>30</v>
      </c>
      <c r="J16" s="17">
        <f>$A16*'g.data'!$E$7/'g.data'!J$7</f>
        <v>28.363636363636363</v>
      </c>
      <c r="K16" s="17">
        <f>$A16*'g.data'!$E$7/'g.data'!K$7</f>
        <v>19.5</v>
      </c>
      <c r="L16" s="17">
        <f>$A16*'g.data'!$E$7/'g.data'!L$7</f>
        <v>18.72</v>
      </c>
      <c r="M16" s="17">
        <f>$A16*'g.data'!$E$7/'g.data'!M$7</f>
        <v>13.764705882352942</v>
      </c>
      <c r="N16" s="17">
        <f>$A16*'g.data'!$E$7/'g.data'!N$7</f>
        <v>13.371428571428572</v>
      </c>
      <c r="O16" s="17">
        <f>$A16*'g.data'!$E$7/'g.data'!O$7</f>
        <v>9.36</v>
      </c>
    </row>
    <row r="17" spans="1:15" ht="12.75">
      <c r="A17" s="8">
        <f>'s.list'!A17</f>
        <v>70</v>
      </c>
      <c r="B17" s="17">
        <f>$A17*'g.data'!$E$7/'g.data'!B$7</f>
        <v>145.66473988439307</v>
      </c>
      <c r="C17" s="17">
        <f>$A17*'g.data'!$E$7/'g.data'!C$7</f>
        <v>112</v>
      </c>
      <c r="D17" s="17">
        <f>$A17*'g.data'!$E$7/'g.data'!D$7</f>
        <v>87.8048780487805</v>
      </c>
      <c r="E17" s="17">
        <f>$A17*'g.data'!$E$7/'g.data'!E$7</f>
        <v>70</v>
      </c>
      <c r="F17" s="17">
        <f>$A17*'g.data'!$E$7/'g.data'!F$7</f>
        <v>45</v>
      </c>
      <c r="G17" s="17">
        <f>$A17*'g.data'!$E$7/'g.data'!G$7</f>
        <v>45</v>
      </c>
      <c r="H17" s="17">
        <f>$A17*'g.data'!$E$7/'g.data'!H$7</f>
        <v>36.52173913043478</v>
      </c>
      <c r="I17" s="17">
        <f>$A17*'g.data'!$E$7/'g.data'!I$7</f>
        <v>32.30769230769231</v>
      </c>
      <c r="J17" s="17">
        <f>$A17*'g.data'!$E$7/'g.data'!J$7</f>
        <v>30.545454545454547</v>
      </c>
      <c r="K17" s="17">
        <f>$A17*'g.data'!$E$7/'g.data'!K$7</f>
        <v>21</v>
      </c>
      <c r="L17" s="17">
        <f>$A17*'g.data'!$E$7/'g.data'!L$7</f>
        <v>20.16</v>
      </c>
      <c r="M17" s="17">
        <f>$A17*'g.data'!$E$7/'g.data'!M$7</f>
        <v>14.823529411764707</v>
      </c>
      <c r="N17" s="17">
        <f>$A17*'g.data'!$E$7/'g.data'!N$7</f>
        <v>14.4</v>
      </c>
      <c r="O17" s="17">
        <f>$A17*'g.data'!$E$7/'g.data'!O$7</f>
        <v>10.08</v>
      </c>
    </row>
    <row r="18" spans="1:15" ht="12.75">
      <c r="A18" s="8">
        <f>'s.list'!A18</f>
        <v>75</v>
      </c>
      <c r="B18" s="17">
        <f>$A18*'g.data'!$E$7/'g.data'!B$7</f>
        <v>156.0693641618497</v>
      </c>
      <c r="C18" s="17">
        <f>$A18*'g.data'!$E$7/'g.data'!C$7</f>
        <v>120</v>
      </c>
      <c r="D18" s="17">
        <f>$A18*'g.data'!$E$7/'g.data'!D$7</f>
        <v>94.07665505226481</v>
      </c>
      <c r="E18" s="17">
        <f>$A18*'g.data'!$E$7/'g.data'!E$7</f>
        <v>75</v>
      </c>
      <c r="F18" s="17">
        <f>$A18*'g.data'!$E$7/'g.data'!F$7</f>
        <v>48.214285714285715</v>
      </c>
      <c r="G18" s="17">
        <f>$A18*'g.data'!$E$7/'g.data'!G$7</f>
        <v>48.214285714285715</v>
      </c>
      <c r="H18" s="17">
        <f>$A18*'g.data'!$E$7/'g.data'!H$7</f>
        <v>39.130434782608695</v>
      </c>
      <c r="I18" s="17">
        <f>$A18*'g.data'!$E$7/'g.data'!I$7</f>
        <v>34.61538461538461</v>
      </c>
      <c r="J18" s="17">
        <f>$A18*'g.data'!$E$7/'g.data'!J$7</f>
        <v>32.72727272727273</v>
      </c>
      <c r="K18" s="17">
        <f>$A18*'g.data'!$E$7/'g.data'!K$7</f>
        <v>22.5</v>
      </c>
      <c r="L18" s="17">
        <f>$A18*'g.data'!$E$7/'g.data'!L$7</f>
        <v>21.6</v>
      </c>
      <c r="M18" s="17">
        <f>$A18*'g.data'!$E$7/'g.data'!M$7</f>
        <v>15.882352941176471</v>
      </c>
      <c r="N18" s="17">
        <f>$A18*'g.data'!$E$7/'g.data'!N$7</f>
        <v>15.428571428571429</v>
      </c>
      <c r="O18" s="17">
        <f>$A18*'g.data'!$E$7/'g.data'!O$7</f>
        <v>10.8</v>
      </c>
    </row>
    <row r="19" spans="1:15" ht="12.75">
      <c r="A19" s="8">
        <f>'s.list'!A19</f>
        <v>80</v>
      </c>
      <c r="B19" s="17">
        <f>$A19*'g.data'!$E$7/'g.data'!B$7</f>
        <v>166.47398843930634</v>
      </c>
      <c r="C19" s="17">
        <f>$A19*'g.data'!$E$7/'g.data'!C$7</f>
        <v>128</v>
      </c>
      <c r="D19" s="17">
        <f>$A19*'g.data'!$E$7/'g.data'!D$7</f>
        <v>100.34843205574913</v>
      </c>
      <c r="E19" s="17">
        <f>$A19*'g.data'!$E$7/'g.data'!E$7</f>
        <v>80</v>
      </c>
      <c r="F19" s="17">
        <f>$A19*'g.data'!$E$7/'g.data'!F$7</f>
        <v>51.42857142857143</v>
      </c>
      <c r="G19" s="17">
        <f>$A19*'g.data'!$E$7/'g.data'!G$7</f>
        <v>51.42857142857143</v>
      </c>
      <c r="H19" s="17">
        <f>$A19*'g.data'!$E$7/'g.data'!H$7</f>
        <v>41.73913043478261</v>
      </c>
      <c r="I19" s="17">
        <f>$A19*'g.data'!$E$7/'g.data'!I$7</f>
        <v>36.92307692307692</v>
      </c>
      <c r="J19" s="17">
        <f>$A19*'g.data'!$E$7/'g.data'!J$7</f>
        <v>34.90909090909091</v>
      </c>
      <c r="K19" s="17">
        <f>$A19*'g.data'!$E$7/'g.data'!K$7</f>
        <v>24</v>
      </c>
      <c r="L19" s="17">
        <f>$A19*'g.data'!$E$7/'g.data'!L$7</f>
        <v>23.04</v>
      </c>
      <c r="M19" s="17">
        <f>$A19*'g.data'!$E$7/'g.data'!M$7</f>
        <v>16.941176470588236</v>
      </c>
      <c r="N19" s="17">
        <f>$A19*'g.data'!$E$7/'g.data'!N$7</f>
        <v>16.457142857142856</v>
      </c>
      <c r="O19" s="17">
        <f>$A19*'g.data'!$E$7/'g.data'!O$7</f>
        <v>11.52</v>
      </c>
    </row>
    <row r="20" spans="1:15" ht="12.75">
      <c r="A20" s="8">
        <f>'s.list'!A20</f>
        <v>90</v>
      </c>
      <c r="B20" s="17">
        <f>$A20*'g.data'!$E$7/'g.data'!B$7</f>
        <v>187.28323699421964</v>
      </c>
      <c r="C20" s="17">
        <f>$A20*'g.data'!$E$7/'g.data'!C$7</f>
        <v>144</v>
      </c>
      <c r="D20" s="17">
        <f>$A20*'g.data'!$E$7/'g.data'!D$7</f>
        <v>112.89198606271778</v>
      </c>
      <c r="E20" s="17">
        <f>$A20*'g.data'!$E$7/'g.data'!E$7</f>
        <v>90</v>
      </c>
      <c r="F20" s="17">
        <f>$A20*'g.data'!$E$7/'g.data'!F$7</f>
        <v>57.857142857142854</v>
      </c>
      <c r="G20" s="17">
        <f>$A20*'g.data'!$E$7/'g.data'!G$7</f>
        <v>57.857142857142854</v>
      </c>
      <c r="H20" s="17">
        <f>$A20*'g.data'!$E$7/'g.data'!H$7</f>
        <v>46.95652173913044</v>
      </c>
      <c r="I20" s="17">
        <f>$A20*'g.data'!$E$7/'g.data'!I$7</f>
        <v>41.53846153846154</v>
      </c>
      <c r="J20" s="17">
        <f>$A20*'g.data'!$E$7/'g.data'!J$7</f>
        <v>39.27272727272727</v>
      </c>
      <c r="K20" s="17">
        <f>$A20*'g.data'!$E$7/'g.data'!K$7</f>
        <v>27</v>
      </c>
      <c r="L20" s="17">
        <f>$A20*'g.data'!$E$7/'g.data'!L$7</f>
        <v>25.92</v>
      </c>
      <c r="M20" s="17">
        <f>$A20*'g.data'!$E$7/'g.data'!M$7</f>
        <v>19.058823529411764</v>
      </c>
      <c r="N20" s="17">
        <f>$A20*'g.data'!$E$7/'g.data'!N$7</f>
        <v>18.514285714285716</v>
      </c>
      <c r="O20" s="17">
        <f>$A20*'g.data'!$E$7/'g.data'!O$7</f>
        <v>12.96</v>
      </c>
    </row>
    <row r="21" spans="1:15" ht="12.75">
      <c r="A21" s="8">
        <f>'s.list'!A21</f>
        <v>100</v>
      </c>
      <c r="B21" s="17">
        <f>$A21*'g.data'!$E$7/'g.data'!B$7</f>
        <v>208.09248554913293</v>
      </c>
      <c r="C21" s="17">
        <f>$A21*'g.data'!$E$7/'g.data'!C$7</f>
        <v>160</v>
      </c>
      <c r="D21" s="17">
        <f>$A21*'g.data'!$E$7/'g.data'!D$7</f>
        <v>125.43554006968641</v>
      </c>
      <c r="E21" s="17">
        <f>$A21*'g.data'!$E$7/'g.data'!E$7</f>
        <v>100</v>
      </c>
      <c r="F21" s="17">
        <f>$A21*'g.data'!$E$7/'g.data'!F$7</f>
        <v>64.28571428571429</v>
      </c>
      <c r="G21" s="17">
        <f>$A21*'g.data'!$E$7/'g.data'!G$7</f>
        <v>64.28571428571429</v>
      </c>
      <c r="H21" s="17">
        <f>$A21*'g.data'!$E$7/'g.data'!H$7</f>
        <v>52.17391304347826</v>
      </c>
      <c r="I21" s="17">
        <f>$A21*'g.data'!$E$7/'g.data'!I$7</f>
        <v>46.15384615384615</v>
      </c>
      <c r="J21" s="17">
        <f>$A21*'g.data'!$E$7/'g.data'!J$7</f>
        <v>43.63636363636363</v>
      </c>
      <c r="K21" s="17">
        <f>$A21*'g.data'!$E$7/'g.data'!K$7</f>
        <v>30</v>
      </c>
      <c r="L21" s="17">
        <f>$A21*'g.data'!$E$7/'g.data'!L$7</f>
        <v>28.8</v>
      </c>
      <c r="M21" s="17">
        <f>$A21*'g.data'!$E$7/'g.data'!M$7</f>
        <v>21.176470588235293</v>
      </c>
      <c r="N21" s="17">
        <f>$A21*'g.data'!$E$7/'g.data'!N$7</f>
        <v>20.571428571428573</v>
      </c>
      <c r="O21" s="17">
        <f>$A21*'g.data'!$E$7/'g.data'!O$7</f>
        <v>14.4</v>
      </c>
    </row>
    <row r="22" spans="1:15" ht="12.75">
      <c r="A22" s="8">
        <f>'s.list'!A22</f>
        <v>120</v>
      </c>
      <c r="B22" s="17">
        <f>$A22*'g.data'!$E$7/'g.data'!B$7</f>
        <v>249.71098265895952</v>
      </c>
      <c r="C22" s="17">
        <f>$A22*'g.data'!$E$7/'g.data'!C$7</f>
        <v>192</v>
      </c>
      <c r="D22" s="17">
        <f>$A22*'g.data'!$E$7/'g.data'!D$7</f>
        <v>150.5226480836237</v>
      </c>
      <c r="E22" s="17">
        <f>$A22*'g.data'!$E$7/'g.data'!E$7</f>
        <v>120</v>
      </c>
      <c r="F22" s="17">
        <f>$A22*'g.data'!$E$7/'g.data'!F$7</f>
        <v>77.14285714285714</v>
      </c>
      <c r="G22" s="17">
        <f>$A22*'g.data'!$E$7/'g.data'!G$7</f>
        <v>77.14285714285714</v>
      </c>
      <c r="H22" s="17">
        <f>$A22*'g.data'!$E$7/'g.data'!H$7</f>
        <v>62.608695652173914</v>
      </c>
      <c r="I22" s="17">
        <f>$A22*'g.data'!$E$7/'g.data'!I$7</f>
        <v>55.38461538461539</v>
      </c>
      <c r="J22" s="17">
        <f>$A22*'g.data'!$E$7/'g.data'!J$7</f>
        <v>52.36363636363637</v>
      </c>
      <c r="K22" s="17">
        <f>$A22*'g.data'!$E$7/'g.data'!K$7</f>
        <v>36</v>
      </c>
      <c r="L22" s="17">
        <f>$A22*'g.data'!$E$7/'g.data'!L$7</f>
        <v>34.56</v>
      </c>
      <c r="M22" s="17">
        <f>$A22*'g.data'!$E$7/'g.data'!M$7</f>
        <v>25.41176470588235</v>
      </c>
      <c r="N22" s="17">
        <f>$A22*'g.data'!$E$7/'g.data'!N$7</f>
        <v>24.685714285714287</v>
      </c>
      <c r="O22" s="17">
        <f>$A22*'g.data'!$E$7/'g.data'!O$7</f>
        <v>17.28</v>
      </c>
    </row>
    <row r="23" spans="1:15" ht="12.75">
      <c r="A23" s="8">
        <f>'s.list'!A23</f>
        <v>135</v>
      </c>
      <c r="B23" s="17">
        <f>$A23*'g.data'!$E$7/'g.data'!B$7</f>
        <v>280.9248554913295</v>
      </c>
      <c r="C23" s="17">
        <f>$A23*'g.data'!$E$7/'g.data'!C$7</f>
        <v>216</v>
      </c>
      <c r="D23" s="17">
        <f>$A23*'g.data'!$E$7/'g.data'!D$7</f>
        <v>169.33797909407667</v>
      </c>
      <c r="E23" s="17">
        <f>$A23*'g.data'!$E$7/'g.data'!E$7</f>
        <v>135</v>
      </c>
      <c r="F23" s="17">
        <f>$A23*'g.data'!$E$7/'g.data'!F$7</f>
        <v>86.78571428571429</v>
      </c>
      <c r="G23" s="17">
        <f>$A23*'g.data'!$E$7/'g.data'!G$7</f>
        <v>86.78571428571429</v>
      </c>
      <c r="H23" s="17">
        <f>$A23*'g.data'!$E$7/'g.data'!H$7</f>
        <v>70.43478260869566</v>
      </c>
      <c r="I23" s="17">
        <f>$A23*'g.data'!$E$7/'g.data'!I$7</f>
        <v>62.30769230769231</v>
      </c>
      <c r="J23" s="17">
        <f>$A23*'g.data'!$E$7/'g.data'!J$7</f>
        <v>58.90909090909091</v>
      </c>
      <c r="K23" s="17">
        <f>$A23*'g.data'!$E$7/'g.data'!K$7</f>
        <v>40.5</v>
      </c>
      <c r="L23" s="17">
        <f>$A23*'g.data'!$E$7/'g.data'!L$7</f>
        <v>38.88</v>
      </c>
      <c r="M23" s="17">
        <f>$A23*'g.data'!$E$7/'g.data'!M$7</f>
        <v>28.58823529411765</v>
      </c>
      <c r="N23" s="17">
        <f>$A23*'g.data'!$E$7/'g.data'!N$7</f>
        <v>27.771428571428572</v>
      </c>
      <c r="O23" s="17">
        <f>$A23*'g.data'!$E$7/'g.data'!O$7</f>
        <v>19.44</v>
      </c>
    </row>
    <row r="24" spans="1:15" ht="12.75">
      <c r="A24" s="8">
        <f>'s.list'!A24</f>
        <v>150</v>
      </c>
      <c r="B24" s="17">
        <f>$A24*'g.data'!$E$7/'g.data'!B$7</f>
        <v>312.1387283236994</v>
      </c>
      <c r="C24" s="17">
        <f>$A24*'g.data'!$E$7/'g.data'!C$7</f>
        <v>240</v>
      </c>
      <c r="D24" s="17">
        <f>$A24*'g.data'!$E$7/'g.data'!D$7</f>
        <v>188.15331010452962</v>
      </c>
      <c r="E24" s="17">
        <f>$A24*'g.data'!$E$7/'g.data'!E$7</f>
        <v>150</v>
      </c>
      <c r="F24" s="17">
        <f>$A24*'g.data'!$E$7/'g.data'!F$7</f>
        <v>96.42857142857143</v>
      </c>
      <c r="G24" s="17">
        <f>$A24*'g.data'!$E$7/'g.data'!G$7</f>
        <v>96.42857142857143</v>
      </c>
      <c r="H24" s="17">
        <f>$A24*'g.data'!$E$7/'g.data'!H$7</f>
        <v>78.26086956521739</v>
      </c>
      <c r="I24" s="17">
        <f>$A24*'g.data'!$E$7/'g.data'!I$7</f>
        <v>69.23076923076923</v>
      </c>
      <c r="J24" s="17">
        <f>$A24*'g.data'!$E$7/'g.data'!J$7</f>
        <v>65.45454545454545</v>
      </c>
      <c r="K24" s="17">
        <f>$A24*'g.data'!$E$7/'g.data'!K$7</f>
        <v>45</v>
      </c>
      <c r="L24" s="17">
        <f>$A24*'g.data'!$E$7/'g.data'!L$7</f>
        <v>43.2</v>
      </c>
      <c r="M24" s="17">
        <f>$A24*'g.data'!$E$7/'g.data'!M$7</f>
        <v>31.764705882352942</v>
      </c>
      <c r="N24" s="17">
        <f>$A24*'g.data'!$E$7/'g.data'!N$7</f>
        <v>30.857142857142858</v>
      </c>
      <c r="O24" s="17">
        <f>$A24*'g.data'!$E$7/'g.data'!O$7</f>
        <v>21.6</v>
      </c>
    </row>
    <row r="25" spans="1:15" ht="12.75">
      <c r="A25" s="8">
        <f>'s.list'!A25</f>
        <v>180</v>
      </c>
      <c r="B25" s="17">
        <f>$A25*'g.data'!$E$7/'g.data'!B$7</f>
        <v>374.56647398843927</v>
      </c>
      <c r="C25" s="17">
        <f>$A25*'g.data'!$E$7/'g.data'!C$7</f>
        <v>288</v>
      </c>
      <c r="D25" s="17">
        <f>$A25*'g.data'!$E$7/'g.data'!D$7</f>
        <v>225.78397212543555</v>
      </c>
      <c r="E25" s="17">
        <f>$A25*'g.data'!$E$7/'g.data'!E$7</f>
        <v>180</v>
      </c>
      <c r="F25" s="17">
        <f>$A25*'g.data'!$E$7/'g.data'!F$7</f>
        <v>115.71428571428571</v>
      </c>
      <c r="G25" s="17">
        <f>$A25*'g.data'!$E$7/'g.data'!G$7</f>
        <v>115.71428571428571</v>
      </c>
      <c r="H25" s="17">
        <f>$A25*'g.data'!$E$7/'g.data'!H$7</f>
        <v>93.91304347826087</v>
      </c>
      <c r="I25" s="17">
        <f>$A25*'g.data'!$E$7/'g.data'!I$7</f>
        <v>83.07692307692308</v>
      </c>
      <c r="J25" s="17">
        <f>$A25*'g.data'!$E$7/'g.data'!J$7</f>
        <v>78.54545454545455</v>
      </c>
      <c r="K25" s="17">
        <f>$A25*'g.data'!$E$7/'g.data'!K$7</f>
        <v>54</v>
      </c>
      <c r="L25" s="17">
        <f>$A25*'g.data'!$E$7/'g.data'!L$7</f>
        <v>51.84</v>
      </c>
      <c r="M25" s="17">
        <f>$A25*'g.data'!$E$7/'g.data'!M$7</f>
        <v>38.11764705882353</v>
      </c>
      <c r="N25" s="17">
        <f>$A25*'g.data'!$E$7/'g.data'!N$7</f>
        <v>37.02857142857143</v>
      </c>
      <c r="O25" s="17">
        <f>$A25*'g.data'!$E$7/'g.data'!O$7</f>
        <v>25.92</v>
      </c>
    </row>
    <row r="26" spans="1:15" ht="12.75">
      <c r="A26" s="8">
        <f>'s.list'!A26</f>
        <v>200</v>
      </c>
      <c r="B26" s="17">
        <f>$A26*'g.data'!$E$7/'g.data'!B$7</f>
        <v>416.18497109826586</v>
      </c>
      <c r="C26" s="17">
        <f>$A26*'g.data'!$E$7/'g.data'!C$7</f>
        <v>320</v>
      </c>
      <c r="D26" s="17">
        <f>$A26*'g.data'!$E$7/'g.data'!D$7</f>
        <v>250.87108013937282</v>
      </c>
      <c r="E26" s="17">
        <f>$A26*'g.data'!$E$7/'g.data'!E$7</f>
        <v>200</v>
      </c>
      <c r="F26" s="17">
        <f>$A26*'g.data'!$E$7/'g.data'!F$7</f>
        <v>128.57142857142858</v>
      </c>
      <c r="G26" s="17">
        <f>$A26*'g.data'!$E$7/'g.data'!G$7</f>
        <v>128.57142857142858</v>
      </c>
      <c r="H26" s="17">
        <f>$A26*'g.data'!$E$7/'g.data'!H$7</f>
        <v>104.34782608695652</v>
      </c>
      <c r="I26" s="17">
        <f>$A26*'g.data'!$E$7/'g.data'!I$7</f>
        <v>92.3076923076923</v>
      </c>
      <c r="J26" s="17">
        <f>$A26*'g.data'!$E$7/'g.data'!J$7</f>
        <v>87.27272727272727</v>
      </c>
      <c r="K26" s="17">
        <f>$A26*'g.data'!$E$7/'g.data'!K$7</f>
        <v>60</v>
      </c>
      <c r="L26" s="17">
        <f>$A26*'g.data'!$E$7/'g.data'!L$7</f>
        <v>57.6</v>
      </c>
      <c r="M26" s="17">
        <f>$A26*'g.data'!$E$7/'g.data'!M$7</f>
        <v>42.35294117647059</v>
      </c>
      <c r="N26" s="17">
        <f>$A26*'g.data'!$E$7/'g.data'!N$7</f>
        <v>41.142857142857146</v>
      </c>
      <c r="O26" s="17">
        <f>$A26*'g.data'!$E$7/'g.data'!O$7</f>
        <v>28.8</v>
      </c>
    </row>
    <row r="27" spans="1:15" ht="12.75">
      <c r="A27" s="8">
        <f>'s.list'!A27</f>
        <v>210</v>
      </c>
      <c r="B27" s="17">
        <f>$A27*'g.data'!$E$7/'g.data'!B$7</f>
        <v>436.9942196531792</v>
      </c>
      <c r="C27" s="17">
        <f>$A27*'g.data'!$E$7/'g.data'!C$7</f>
        <v>336</v>
      </c>
      <c r="D27" s="17">
        <f>$A27*'g.data'!$E$7/'g.data'!D$7</f>
        <v>263.4146341463415</v>
      </c>
      <c r="E27" s="17">
        <f>$A27*'g.data'!$E$7/'g.data'!E$7</f>
        <v>210</v>
      </c>
      <c r="F27" s="17">
        <f>$A27*'g.data'!$E$7/'g.data'!F$7</f>
        <v>135</v>
      </c>
      <c r="G27" s="17">
        <f>$A27*'g.data'!$E$7/'g.data'!G$7</f>
        <v>135</v>
      </c>
      <c r="H27" s="17">
        <f>$A27*'g.data'!$E$7/'g.data'!H$7</f>
        <v>109.56521739130434</v>
      </c>
      <c r="I27" s="17">
        <f>$A27*'g.data'!$E$7/'g.data'!I$7</f>
        <v>96.92307692307692</v>
      </c>
      <c r="J27" s="17">
        <f>$A27*'g.data'!$E$7/'g.data'!J$7</f>
        <v>91.63636363636364</v>
      </c>
      <c r="K27" s="17">
        <f>$A27*'g.data'!$E$7/'g.data'!K$7</f>
        <v>63</v>
      </c>
      <c r="L27" s="17">
        <f>$A27*'g.data'!$E$7/'g.data'!L$7</f>
        <v>60.48</v>
      </c>
      <c r="M27" s="17">
        <f>$A27*'g.data'!$E$7/'g.data'!M$7</f>
        <v>44.470588235294116</v>
      </c>
      <c r="N27" s="17">
        <f>$A27*'g.data'!$E$7/'g.data'!N$7</f>
        <v>43.2</v>
      </c>
      <c r="O27" s="17">
        <f>$A27*'g.data'!$E$7/'g.data'!O$7</f>
        <v>30.24</v>
      </c>
    </row>
    <row r="28" spans="1:15" ht="12.75">
      <c r="A28" s="8">
        <f>'s.list'!A28</f>
        <v>240</v>
      </c>
      <c r="B28" s="17">
        <f>$A28*'g.data'!$E$7/'g.data'!B$7</f>
        <v>499.42196531791905</v>
      </c>
      <c r="C28" s="17">
        <f>$A28*'g.data'!$E$7/'g.data'!C$7</f>
        <v>384</v>
      </c>
      <c r="D28" s="17">
        <f>$A28*'g.data'!$E$7/'g.data'!D$7</f>
        <v>301.0452961672474</v>
      </c>
      <c r="E28" s="17">
        <f>$A28*'g.data'!$E$7/'g.data'!E$7</f>
        <v>240</v>
      </c>
      <c r="F28" s="17">
        <f>$A28*'g.data'!$E$7/'g.data'!F$7</f>
        <v>154.28571428571428</v>
      </c>
      <c r="G28" s="17">
        <f>$A28*'g.data'!$E$7/'g.data'!G$7</f>
        <v>154.28571428571428</v>
      </c>
      <c r="H28" s="17">
        <f>$A28*'g.data'!$E$7/'g.data'!H$7</f>
        <v>125.21739130434783</v>
      </c>
      <c r="I28" s="17">
        <f>$A28*'g.data'!$E$7/'g.data'!I$7</f>
        <v>110.76923076923077</v>
      </c>
      <c r="J28" s="17">
        <f>$A28*'g.data'!$E$7/'g.data'!J$7</f>
        <v>104.72727272727273</v>
      </c>
      <c r="K28" s="17">
        <f>$A28*'g.data'!$E$7/'g.data'!K$7</f>
        <v>72</v>
      </c>
      <c r="L28" s="17">
        <f>$A28*'g.data'!$E$7/'g.data'!L$7</f>
        <v>69.12</v>
      </c>
      <c r="M28" s="17">
        <f>$A28*'g.data'!$E$7/'g.data'!M$7</f>
        <v>50.8235294117647</v>
      </c>
      <c r="N28" s="17">
        <f>$A28*'g.data'!$E$7/'g.data'!N$7</f>
        <v>49.371428571428574</v>
      </c>
      <c r="O28" s="17">
        <f>$A28*'g.data'!$E$7/'g.data'!O$7</f>
        <v>34.56</v>
      </c>
    </row>
    <row r="29" spans="1:15" ht="12.75">
      <c r="A29" s="8">
        <f>'s.list'!A29</f>
        <v>270</v>
      </c>
      <c r="B29" s="17">
        <f>$A29*'g.data'!$E$7/'g.data'!B$7</f>
        <v>561.849710982659</v>
      </c>
      <c r="C29" s="17">
        <f>$A29*'g.data'!$E$7/'g.data'!C$7</f>
        <v>432</v>
      </c>
      <c r="D29" s="17">
        <f>$A29*'g.data'!$E$7/'g.data'!D$7</f>
        <v>338.67595818815334</v>
      </c>
      <c r="E29" s="17">
        <f>$A29*'g.data'!$E$7/'g.data'!E$7</f>
        <v>270</v>
      </c>
      <c r="F29" s="17">
        <f>$A29*'g.data'!$E$7/'g.data'!F$7</f>
        <v>173.57142857142858</v>
      </c>
      <c r="G29" s="17">
        <f>$A29*'g.data'!$E$7/'g.data'!G$7</f>
        <v>173.57142857142858</v>
      </c>
      <c r="H29" s="17">
        <f>$A29*'g.data'!$E$7/'g.data'!H$7</f>
        <v>140.8695652173913</v>
      </c>
      <c r="I29" s="17">
        <f>$A29*'g.data'!$E$7/'g.data'!I$7</f>
        <v>124.61538461538461</v>
      </c>
      <c r="J29" s="17">
        <f>$A29*'g.data'!$E$7/'g.data'!J$7</f>
        <v>117.81818181818181</v>
      </c>
      <c r="K29" s="17">
        <f>$A29*'g.data'!$E$7/'g.data'!K$7</f>
        <v>81</v>
      </c>
      <c r="L29" s="17">
        <f>$A29*'g.data'!$E$7/'g.data'!L$7</f>
        <v>77.76</v>
      </c>
      <c r="M29" s="17">
        <f>$A29*'g.data'!$E$7/'g.data'!M$7</f>
        <v>57.1764705882353</v>
      </c>
      <c r="N29" s="17">
        <f>$A29*'g.data'!$E$7/'g.data'!N$7</f>
        <v>55.542857142857144</v>
      </c>
      <c r="O29" s="17">
        <f>$A29*'g.data'!$E$7/'g.data'!O$7</f>
        <v>38.88</v>
      </c>
    </row>
    <row r="30" spans="1:15" ht="12.75">
      <c r="A30" s="8">
        <f>'s.list'!A30</f>
        <v>300</v>
      </c>
      <c r="B30" s="17">
        <f>$A30*'g.data'!$E$7/'g.data'!B$7</f>
        <v>624.2774566473988</v>
      </c>
      <c r="C30" s="17">
        <f>$A30*'g.data'!$E$7/'g.data'!C$7</f>
        <v>480</v>
      </c>
      <c r="D30" s="17">
        <f>$A30*'g.data'!$E$7/'g.data'!D$7</f>
        <v>376.30662020905925</v>
      </c>
      <c r="E30" s="17">
        <f>$A30*'g.data'!$E$7/'g.data'!E$7</f>
        <v>300</v>
      </c>
      <c r="F30" s="17">
        <f>$A30*'g.data'!$E$7/'g.data'!F$7</f>
        <v>192.85714285714286</v>
      </c>
      <c r="G30" s="17">
        <f>$A30*'g.data'!$E$7/'g.data'!G$7</f>
        <v>192.85714285714286</v>
      </c>
      <c r="H30" s="17">
        <f>$A30*'g.data'!$E$7/'g.data'!H$7</f>
        <v>156.52173913043478</v>
      </c>
      <c r="I30" s="17">
        <f>$A30*'g.data'!$E$7/'g.data'!I$7</f>
        <v>138.46153846153845</v>
      </c>
      <c r="J30" s="17">
        <f>$A30*'g.data'!$E$7/'g.data'!J$7</f>
        <v>130.9090909090909</v>
      </c>
      <c r="K30" s="17">
        <f>$A30*'g.data'!$E$7/'g.data'!K$7</f>
        <v>90</v>
      </c>
      <c r="L30" s="17">
        <f>$A30*'g.data'!$E$7/'g.data'!L$7</f>
        <v>86.4</v>
      </c>
      <c r="M30" s="17">
        <f>$A30*'g.data'!$E$7/'g.data'!M$7</f>
        <v>63.529411764705884</v>
      </c>
      <c r="N30" s="17">
        <f>$A30*'g.data'!$E$7/'g.data'!N$7</f>
        <v>61.714285714285715</v>
      </c>
      <c r="O30" s="17">
        <f>$A30*'g.data'!$E$7/'g.data'!O$7</f>
        <v>43.2</v>
      </c>
    </row>
    <row r="31" spans="1:15" ht="12.75">
      <c r="A31" s="8">
        <f>'s.list'!A31</f>
        <v>360</v>
      </c>
      <c r="B31" s="17">
        <f>$A31*'g.data'!$E$7/'g.data'!B$7</f>
        <v>749.1329479768785</v>
      </c>
      <c r="C31" s="17">
        <f>$A31*'g.data'!$E$7/'g.data'!C$7</f>
        <v>576</v>
      </c>
      <c r="D31" s="17">
        <f>$A31*'g.data'!$E$7/'g.data'!D$7</f>
        <v>451.5679442508711</v>
      </c>
      <c r="E31" s="17">
        <f>$A31*'g.data'!$E$7/'g.data'!E$7</f>
        <v>360</v>
      </c>
      <c r="F31" s="17">
        <f>$A31*'g.data'!$E$7/'g.data'!F$7</f>
        <v>231.42857142857142</v>
      </c>
      <c r="G31" s="17">
        <f>$A31*'g.data'!$E$7/'g.data'!G$7</f>
        <v>231.42857142857142</v>
      </c>
      <c r="H31" s="17">
        <f>$A31*'g.data'!$E$7/'g.data'!H$7</f>
        <v>187.82608695652175</v>
      </c>
      <c r="I31" s="17">
        <f>$A31*'g.data'!$E$7/'g.data'!I$7</f>
        <v>166.15384615384616</v>
      </c>
      <c r="J31" s="17">
        <f>$A31*'g.data'!$E$7/'g.data'!J$7</f>
        <v>157.0909090909091</v>
      </c>
      <c r="K31" s="17">
        <f>$A31*'g.data'!$E$7/'g.data'!K$7</f>
        <v>108</v>
      </c>
      <c r="L31" s="17">
        <f>$A31*'g.data'!$E$7/'g.data'!L$7</f>
        <v>103.68</v>
      </c>
      <c r="M31" s="17">
        <f>$A31*'g.data'!$E$7/'g.data'!M$7</f>
        <v>76.23529411764706</v>
      </c>
      <c r="N31" s="17">
        <f>$A31*'g.data'!$E$7/'g.data'!N$7</f>
        <v>74.05714285714286</v>
      </c>
      <c r="O31" s="17">
        <f>$A31*'g.data'!$E$7/'g.data'!O$7</f>
        <v>51.84</v>
      </c>
    </row>
    <row r="32" spans="1:15" ht="12.75">
      <c r="A32" s="8">
        <f>'s.list'!A32</f>
        <v>400</v>
      </c>
      <c r="B32" s="17">
        <f>$A32*'g.data'!$E$7/'g.data'!B$7</f>
        <v>832.3699421965317</v>
      </c>
      <c r="C32" s="17">
        <f>$A32*'g.data'!$E$7/'g.data'!C$7</f>
        <v>640</v>
      </c>
      <c r="D32" s="17">
        <f>$A32*'g.data'!$E$7/'g.data'!D$7</f>
        <v>501.74216027874564</v>
      </c>
      <c r="E32" s="17">
        <f>$A32*'g.data'!$E$7/'g.data'!E$7</f>
        <v>400</v>
      </c>
      <c r="F32" s="17">
        <f>$A32*'g.data'!$E$7/'g.data'!F$7</f>
        <v>257.14285714285717</v>
      </c>
      <c r="G32" s="17">
        <f>$A32*'g.data'!$E$7/'g.data'!G$7</f>
        <v>257.14285714285717</v>
      </c>
      <c r="H32" s="17">
        <f>$A32*'g.data'!$E$7/'g.data'!H$7</f>
        <v>208.69565217391303</v>
      </c>
      <c r="I32" s="17">
        <f>$A32*'g.data'!$E$7/'g.data'!I$7</f>
        <v>184.6153846153846</v>
      </c>
      <c r="J32" s="17">
        <f>$A32*'g.data'!$E$7/'g.data'!J$7</f>
        <v>174.54545454545453</v>
      </c>
      <c r="K32" s="17">
        <f>$A32*'g.data'!$E$7/'g.data'!K$7</f>
        <v>120</v>
      </c>
      <c r="L32" s="17">
        <f>$A32*'g.data'!$E$7/'g.data'!L$7</f>
        <v>115.2</v>
      </c>
      <c r="M32" s="17">
        <f>$A32*'g.data'!$E$7/'g.data'!M$7</f>
        <v>84.70588235294117</v>
      </c>
      <c r="N32" s="17">
        <f>$A32*'g.data'!$E$7/'g.data'!N$7</f>
        <v>82.28571428571429</v>
      </c>
      <c r="O32" s="17">
        <f>$A32*'g.data'!$E$7/'g.data'!O$7</f>
        <v>57.6</v>
      </c>
    </row>
    <row r="33" spans="1:15" ht="12.75">
      <c r="A33" s="8">
        <f>'s.list'!A33</f>
        <v>500</v>
      </c>
      <c r="B33" s="17">
        <f>$A33*'g.data'!$E$7/'g.data'!B$7</f>
        <v>1040.4624277456646</v>
      </c>
      <c r="C33" s="17">
        <f>$A33*'g.data'!$E$7/'g.data'!C$7</f>
        <v>800</v>
      </c>
      <c r="D33" s="17">
        <f>$A33*'g.data'!$E$7/'g.data'!D$7</f>
        <v>627.177700348432</v>
      </c>
      <c r="E33" s="17">
        <f>$A33*'g.data'!$E$7/'g.data'!E$7</f>
        <v>500</v>
      </c>
      <c r="F33" s="17">
        <f>$A33*'g.data'!$E$7/'g.data'!F$7</f>
        <v>321.42857142857144</v>
      </c>
      <c r="G33" s="17">
        <f>$A33*'g.data'!$E$7/'g.data'!G$7</f>
        <v>321.42857142857144</v>
      </c>
      <c r="H33" s="17">
        <f>$A33*'g.data'!$E$7/'g.data'!H$7</f>
        <v>260.8695652173913</v>
      </c>
      <c r="I33" s="17">
        <f>$A33*'g.data'!$E$7/'g.data'!I$7</f>
        <v>230.76923076923077</v>
      </c>
      <c r="J33" s="17">
        <f>$A33*'g.data'!$E$7/'g.data'!J$7</f>
        <v>218.1818181818182</v>
      </c>
      <c r="K33" s="17">
        <f>$A33*'g.data'!$E$7/'g.data'!K$7</f>
        <v>150</v>
      </c>
      <c r="L33" s="17">
        <f>$A33*'g.data'!$E$7/'g.data'!L$7</f>
        <v>144</v>
      </c>
      <c r="M33" s="17">
        <f>$A33*'g.data'!$E$7/'g.data'!M$7</f>
        <v>105.88235294117646</v>
      </c>
      <c r="N33" s="17">
        <f>$A33*'g.data'!$E$7/'g.data'!N$7</f>
        <v>102.85714285714286</v>
      </c>
      <c r="O33" s="17">
        <f>$A33*'g.data'!$E$7/'g.data'!O$7</f>
        <v>72</v>
      </c>
    </row>
    <row r="34" spans="1:15" ht="12.75">
      <c r="A34" s="8">
        <f>'s.list'!A34</f>
        <v>600</v>
      </c>
      <c r="B34" s="17">
        <f>$A34*'g.data'!$E$7/'g.data'!B$7</f>
        <v>1248.5549132947976</v>
      </c>
      <c r="C34" s="17">
        <f>$A34*'g.data'!$E$7/'g.data'!C$7</f>
        <v>960</v>
      </c>
      <c r="D34" s="17">
        <f>$A34*'g.data'!$E$7/'g.data'!D$7</f>
        <v>752.6132404181185</v>
      </c>
      <c r="E34" s="17">
        <f>$A34*'g.data'!$E$7/'g.data'!E$7</f>
        <v>600</v>
      </c>
      <c r="F34" s="17">
        <f>$A34*'g.data'!$E$7/'g.data'!F$7</f>
        <v>385.7142857142857</v>
      </c>
      <c r="G34" s="17">
        <f>$A34*'g.data'!$E$7/'g.data'!G$7</f>
        <v>385.7142857142857</v>
      </c>
      <c r="H34" s="17">
        <f>$A34*'g.data'!$E$7/'g.data'!H$7</f>
        <v>313.04347826086956</v>
      </c>
      <c r="I34" s="17">
        <f>$A34*'g.data'!$E$7/'g.data'!I$7</f>
        <v>276.9230769230769</v>
      </c>
      <c r="J34" s="17">
        <f>$A34*'g.data'!$E$7/'g.data'!J$7</f>
        <v>261.8181818181818</v>
      </c>
      <c r="K34" s="17">
        <f>$A34*'g.data'!$E$7/'g.data'!K$7</f>
        <v>180</v>
      </c>
      <c r="L34" s="17">
        <f>$A34*'g.data'!$E$7/'g.data'!L$7</f>
        <v>172.8</v>
      </c>
      <c r="M34" s="17">
        <f>$A34*'g.data'!$E$7/'g.data'!M$7</f>
        <v>127.05882352941177</v>
      </c>
      <c r="N34" s="17">
        <f>$A34*'g.data'!$E$7/'g.data'!N$7</f>
        <v>123.42857142857143</v>
      </c>
      <c r="O34" s="17">
        <f>$A34*'g.data'!$E$7/'g.data'!O$7</f>
        <v>86.4</v>
      </c>
    </row>
    <row r="35" spans="1:15" ht="12.75">
      <c r="A35" s="8">
        <f>'s.list'!A35</f>
        <v>800</v>
      </c>
      <c r="B35" s="17">
        <f>$A35*'g.data'!$E$7/'g.data'!B$7</f>
        <v>1664.7398843930634</v>
      </c>
      <c r="C35" s="17">
        <f>$A35*'g.data'!$E$7/'g.data'!C$7</f>
        <v>1280</v>
      </c>
      <c r="D35" s="17">
        <f>$A35*'g.data'!$E$7/'g.data'!D$7</f>
        <v>1003.4843205574913</v>
      </c>
      <c r="E35" s="17">
        <f>$A35*'g.data'!$E$7/'g.data'!E$7</f>
        <v>800</v>
      </c>
      <c r="F35" s="17">
        <f>$A35*'g.data'!$E$7/'g.data'!F$7</f>
        <v>514.2857142857143</v>
      </c>
      <c r="G35" s="17">
        <f>$A35*'g.data'!$E$7/'g.data'!G$7</f>
        <v>514.2857142857143</v>
      </c>
      <c r="H35" s="17">
        <f>$A35*'g.data'!$E$7/'g.data'!H$7</f>
        <v>417.39130434782606</v>
      </c>
      <c r="I35" s="17">
        <f>$A35*'g.data'!$E$7/'g.data'!I$7</f>
        <v>369.2307692307692</v>
      </c>
      <c r="J35" s="17">
        <f>$A35*'g.data'!$E$7/'g.data'!J$7</f>
        <v>349.09090909090907</v>
      </c>
      <c r="K35" s="17">
        <f>$A35*'g.data'!$E$7/'g.data'!K$7</f>
        <v>240</v>
      </c>
      <c r="L35" s="17">
        <f>$A35*'g.data'!$E$7/'g.data'!L$7</f>
        <v>230.4</v>
      </c>
      <c r="M35" s="17">
        <f>$A35*'g.data'!$E$7/'g.data'!M$7</f>
        <v>169.41176470588235</v>
      </c>
      <c r="N35" s="17">
        <f>$A35*'g.data'!$E$7/'g.data'!N$7</f>
        <v>164.57142857142858</v>
      </c>
      <c r="O35" s="17">
        <f>$A35*'g.data'!$E$7/'g.data'!O$7</f>
        <v>115.2</v>
      </c>
    </row>
    <row r="36" spans="1:15" ht="12.75">
      <c r="A36" s="8">
        <f>'s.list'!A36</f>
        <v>1200</v>
      </c>
      <c r="B36" s="17">
        <f>$A36*'g.data'!$E$7/'g.data'!B$7</f>
        <v>2497.1098265895953</v>
      </c>
      <c r="C36" s="17">
        <f>$A36*'g.data'!$E$7/'g.data'!C$7</f>
        <v>1920</v>
      </c>
      <c r="D36" s="17">
        <f>$A36*'g.data'!$E$7/'g.data'!D$7</f>
        <v>1505.226480836237</v>
      </c>
      <c r="E36" s="17">
        <f>$A36*'g.data'!$E$7/'g.data'!E$7</f>
        <v>1200</v>
      </c>
      <c r="F36" s="17">
        <f>$A36*'g.data'!$E$7/'g.data'!F$7</f>
        <v>771.4285714285714</v>
      </c>
      <c r="G36" s="17">
        <f>$A36*'g.data'!$E$7/'g.data'!G$7</f>
        <v>771.4285714285714</v>
      </c>
      <c r="H36" s="17">
        <f>$A36*'g.data'!$E$7/'g.data'!H$7</f>
        <v>626.0869565217391</v>
      </c>
      <c r="I36" s="17">
        <f>$A36*'g.data'!$E$7/'g.data'!I$7</f>
        <v>553.8461538461538</v>
      </c>
      <c r="J36" s="17">
        <f>$A36*'g.data'!$E$7/'g.data'!J$7</f>
        <v>523.6363636363636</v>
      </c>
      <c r="K36" s="17">
        <f>$A36*'g.data'!$E$7/'g.data'!K$7</f>
        <v>360</v>
      </c>
      <c r="L36" s="17">
        <f>$A36*'g.data'!$E$7/'g.data'!L$7</f>
        <v>345.6</v>
      </c>
      <c r="M36" s="17">
        <f>$A36*'g.data'!$E$7/'g.data'!M$7</f>
        <v>254.11764705882354</v>
      </c>
      <c r="N36" s="17">
        <f>$A36*'g.data'!$E$7/'g.data'!N$7</f>
        <v>246.85714285714286</v>
      </c>
      <c r="O36" s="17">
        <f>$A36*'g.data'!$E$7/'g.data'!O$7</f>
        <v>172.8</v>
      </c>
    </row>
  </sheetData>
  <mergeCells count="1">
    <mergeCell ref="B3:O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4" customWidth="1"/>
    <col min="3" max="4" width="7.7109375" style="3" customWidth="1"/>
    <col min="5" max="5" width="7.7109375" style="4" customWidth="1"/>
    <col min="6" max="15" width="7.7109375" style="3" customWidth="1"/>
    <col min="16" max="16384" width="9.140625" style="3" customWidth="1"/>
  </cols>
  <sheetData>
    <row r="1" spans="1:13" ht="12">
      <c r="A1" s="14" t="s">
        <v>12</v>
      </c>
      <c r="B1" s="14"/>
      <c r="M1" s="3" t="str">
        <f>'g.data'!L1</f>
        <v>.2009-11-05</v>
      </c>
    </row>
    <row r="3" spans="1:15" ht="12.75" customHeight="1">
      <c r="A3" s="15"/>
      <c r="B3" s="53" t="s">
        <v>44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2">
      <c r="A4" s="13" t="s">
        <v>5</v>
      </c>
      <c r="B4" s="16" t="str">
        <f>'g.data'!B5</f>
        <v>2x</v>
      </c>
      <c r="C4" s="16" t="str">
        <f>'g.data'!C5</f>
        <v>1.6x</v>
      </c>
      <c r="D4" s="16" t="str">
        <f>'g.data'!D5</f>
        <v>1.3x</v>
      </c>
      <c r="E4" s="16" t="str">
        <f>'g.data'!E5</f>
        <v>FF</v>
      </c>
      <c r="F4" s="16">
        <f>'g.data'!F5</f>
        <v>645</v>
      </c>
      <c r="G4" s="16" t="str">
        <f>'g.data'!G5</f>
        <v>6x6</v>
      </c>
      <c r="H4" s="16" t="str">
        <f>'g.data'!H5</f>
        <v>6x7</v>
      </c>
      <c r="I4" s="16" t="str">
        <f>'g.data'!I5</f>
        <v>6x8</v>
      </c>
      <c r="J4" s="16" t="str">
        <f>'g.data'!J5</f>
        <v>6x9</v>
      </c>
      <c r="K4" s="16" t="str">
        <f>'g.data'!K5</f>
        <v>6x12</v>
      </c>
      <c r="L4" s="16" t="str">
        <f>'g.data'!L5</f>
        <v>4x5</v>
      </c>
      <c r="M4" s="16" t="str">
        <f>'g.data'!M5</f>
        <v>6x17</v>
      </c>
      <c r="N4" s="16" t="str">
        <f>'g.data'!N5</f>
        <v>5x7</v>
      </c>
      <c r="O4" s="16" t="str">
        <f>'g.data'!O5</f>
        <v>8x10</v>
      </c>
    </row>
    <row r="5" spans="1:15" ht="12.75">
      <c r="A5" s="8">
        <f>'s.list'!A5</f>
        <v>10</v>
      </c>
      <c r="B5" s="17">
        <f>$A5*'g.data'!$E$8/'g.data'!B$8</f>
        <v>19.993806297138526</v>
      </c>
      <c r="C5" s="17">
        <f>$A5*'g.data'!$E$8/'g.data'!C$8</f>
        <v>16.000000000000004</v>
      </c>
      <c r="D5" s="17">
        <f>$A5*'g.data'!$E$8/'g.data'!D$8</f>
        <v>12.550277515381234</v>
      </c>
      <c r="E5" s="17">
        <f>$A5*'g.data'!$E$8/'g.data'!E$8</f>
        <v>10</v>
      </c>
      <c r="F5" s="17">
        <f>$A5*'g.data'!$E$8/'g.data'!F$8</f>
        <v>6.207446604805834</v>
      </c>
      <c r="G5" s="17">
        <f>$A5*'g.data'!$E$8/'g.data'!G$8</f>
        <v>5.4632351931351275</v>
      </c>
      <c r="H5" s="17">
        <f>$A5*'g.data'!$E$8/'g.data'!H$8</f>
        <v>4.868799082734985</v>
      </c>
      <c r="I5" s="17">
        <f>$A5*'g.data'!$E$8/'g.data'!I$8</f>
        <v>4.505961344216663</v>
      </c>
      <c r="J5" s="17">
        <f>$A5*'g.data'!$E$8/'g.data'!J$8</f>
        <v>4.339209138784613</v>
      </c>
      <c r="K5" s="17">
        <f>$A5*'g.data'!$E$8/'g.data'!K$8</f>
        <v>3.2672897762138926</v>
      </c>
      <c r="L5" s="17">
        <f>$A5*'g.data'!$E$8/'g.data'!L$8</f>
        <v>2.7028440305830705</v>
      </c>
      <c r="M5" s="17">
        <f>$A5*'g.data'!$E$8/'g.data'!M$8</f>
        <v>2.4173179653463497</v>
      </c>
      <c r="N5" s="17">
        <f>$A5*'g.data'!$E$8/'g.data'!N$8</f>
        <v>2.0118567462837826</v>
      </c>
      <c r="O5" s="17">
        <f>$A5*'g.data'!$E$8/'g.data'!O$8</f>
        <v>1.3514220152915353</v>
      </c>
    </row>
    <row r="6" spans="1:15" ht="12.75">
      <c r="A6" s="8">
        <f>'s.list'!A6</f>
        <v>14</v>
      </c>
      <c r="B6" s="17">
        <f>$A6*'g.data'!$E$8/'g.data'!B$8</f>
        <v>27.991328815993935</v>
      </c>
      <c r="C6" s="17">
        <f>$A6*'g.data'!$E$8/'g.data'!C$8</f>
        <v>22.400000000000002</v>
      </c>
      <c r="D6" s="17">
        <f>$A6*'g.data'!$E$8/'g.data'!D$8</f>
        <v>17.570388521533726</v>
      </c>
      <c r="E6" s="17">
        <f>$A6*'g.data'!$E$8/'g.data'!E$8</f>
        <v>14</v>
      </c>
      <c r="F6" s="17">
        <f>$A6*'g.data'!$E$8/'g.data'!F$8</f>
        <v>8.690425246728166</v>
      </c>
      <c r="G6" s="17">
        <f>$A6*'g.data'!$E$8/'g.data'!G$8</f>
        <v>7.648529270389178</v>
      </c>
      <c r="H6" s="17">
        <f>$A6*'g.data'!$E$8/'g.data'!H$8</f>
        <v>6.816318715828979</v>
      </c>
      <c r="I6" s="17">
        <f>$A6*'g.data'!$E$8/'g.data'!I$8</f>
        <v>6.308345881903329</v>
      </c>
      <c r="J6" s="17">
        <f>$A6*'g.data'!$E$8/'g.data'!J$8</f>
        <v>6.074892794298457</v>
      </c>
      <c r="K6" s="17">
        <f>$A6*'g.data'!$E$8/'g.data'!K$8</f>
        <v>4.574205686699449</v>
      </c>
      <c r="L6" s="17">
        <f>$A6*'g.data'!$E$8/'g.data'!L$8</f>
        <v>3.7839816428162987</v>
      </c>
      <c r="M6" s="17">
        <f>$A6*'g.data'!$E$8/'g.data'!M$8</f>
        <v>3.3842451514848895</v>
      </c>
      <c r="N6" s="17">
        <f>$A6*'g.data'!$E$8/'g.data'!N$8</f>
        <v>2.8165994447972955</v>
      </c>
      <c r="O6" s="17">
        <f>$A6*'g.data'!$E$8/'g.data'!O$8</f>
        <v>1.8919908214081493</v>
      </c>
    </row>
    <row r="7" spans="1:15" ht="12.75">
      <c r="A7" s="8">
        <f>'s.list'!A7</f>
        <v>17</v>
      </c>
      <c r="B7" s="17">
        <f>$A7*'g.data'!$E$8/'g.data'!B$8</f>
        <v>33.989470705135496</v>
      </c>
      <c r="C7" s="17">
        <f>$A7*'g.data'!$E$8/'g.data'!C$8</f>
        <v>27.2</v>
      </c>
      <c r="D7" s="17">
        <f>$A7*'g.data'!$E$8/'g.data'!D$8</f>
        <v>21.335471776148097</v>
      </c>
      <c r="E7" s="17">
        <f>$A7*'g.data'!$E$8/'g.data'!E$8</f>
        <v>17</v>
      </c>
      <c r="F7" s="17">
        <f>$A7*'g.data'!$E$8/'g.data'!F$8</f>
        <v>10.552659228169915</v>
      </c>
      <c r="G7" s="17">
        <f>$A7*'g.data'!$E$8/'g.data'!G$8</f>
        <v>9.287499828329715</v>
      </c>
      <c r="H7" s="17">
        <f>$A7*'g.data'!$E$8/'g.data'!H$8</f>
        <v>8.276958440649475</v>
      </c>
      <c r="I7" s="17">
        <f>$A7*'g.data'!$E$8/'g.data'!I$8</f>
        <v>7.660134285168327</v>
      </c>
      <c r="J7" s="17">
        <f>$A7*'g.data'!$E$8/'g.data'!J$8</f>
        <v>7.37665553593384</v>
      </c>
      <c r="K7" s="17">
        <f>$A7*'g.data'!$E$8/'g.data'!K$8</f>
        <v>5.554392619563616</v>
      </c>
      <c r="L7" s="17">
        <f>$A7*'g.data'!$E$8/'g.data'!L$8</f>
        <v>4.594834851991219</v>
      </c>
      <c r="M7" s="17">
        <f>$A7*'g.data'!$E$8/'g.data'!M$8</f>
        <v>4.109440541088794</v>
      </c>
      <c r="N7" s="17">
        <f>$A7*'g.data'!$E$8/'g.data'!N$8</f>
        <v>3.42015646868243</v>
      </c>
      <c r="O7" s="17">
        <f>$A7*'g.data'!$E$8/'g.data'!O$8</f>
        <v>2.2974174259956097</v>
      </c>
    </row>
    <row r="8" spans="1:15" ht="12.75">
      <c r="A8" s="8">
        <f>'s.list'!A8</f>
        <v>20</v>
      </c>
      <c r="B8" s="17">
        <f>$A8*'g.data'!$E$8/'g.data'!B$8</f>
        <v>39.98761259427705</v>
      </c>
      <c r="C8" s="17">
        <f>$A8*'g.data'!$E$8/'g.data'!C$8</f>
        <v>32.00000000000001</v>
      </c>
      <c r="D8" s="17">
        <f>$A8*'g.data'!$E$8/'g.data'!D$8</f>
        <v>25.100555030762468</v>
      </c>
      <c r="E8" s="17">
        <f>$A8*'g.data'!$E$8/'g.data'!E$8</f>
        <v>20</v>
      </c>
      <c r="F8" s="17">
        <f>$A8*'g.data'!$E$8/'g.data'!F$8</f>
        <v>12.414893209611668</v>
      </c>
      <c r="G8" s="17">
        <f>$A8*'g.data'!$E$8/'g.data'!G$8</f>
        <v>10.926470386270255</v>
      </c>
      <c r="H8" s="17">
        <f>$A8*'g.data'!$E$8/'g.data'!H$8</f>
        <v>9.73759816546997</v>
      </c>
      <c r="I8" s="17">
        <f>$A8*'g.data'!$E$8/'g.data'!I$8</f>
        <v>9.011922688433327</v>
      </c>
      <c r="J8" s="17">
        <f>$A8*'g.data'!$E$8/'g.data'!J$8</f>
        <v>8.678418277569225</v>
      </c>
      <c r="K8" s="17">
        <f>$A8*'g.data'!$E$8/'g.data'!K$8</f>
        <v>6.534579552427785</v>
      </c>
      <c r="L8" s="17">
        <f>$A8*'g.data'!$E$8/'g.data'!L$8</f>
        <v>5.405688061166141</v>
      </c>
      <c r="M8" s="17">
        <f>$A8*'g.data'!$E$8/'g.data'!M$8</f>
        <v>4.834635930692699</v>
      </c>
      <c r="N8" s="17">
        <f>$A8*'g.data'!$E$8/'g.data'!N$8</f>
        <v>4.023713492567565</v>
      </c>
      <c r="O8" s="17">
        <f>$A8*'g.data'!$E$8/'g.data'!O$8</f>
        <v>2.7028440305830705</v>
      </c>
    </row>
    <row r="9" spans="1:15" ht="12.75">
      <c r="A9" s="8">
        <f>'s.list'!A9</f>
        <v>24</v>
      </c>
      <c r="B9" s="17">
        <f>$A9*'g.data'!$E$8/'g.data'!B$8</f>
        <v>47.98513511313246</v>
      </c>
      <c r="C9" s="17">
        <f>$A9*'g.data'!$E$8/'g.data'!C$8</f>
        <v>38.4</v>
      </c>
      <c r="D9" s="17">
        <f>$A9*'g.data'!$E$8/'g.data'!D$8</f>
        <v>30.120666036914958</v>
      </c>
      <c r="E9" s="17">
        <f>$A9*'g.data'!$E$8/'g.data'!E$8</f>
        <v>24</v>
      </c>
      <c r="F9" s="17">
        <f>$A9*'g.data'!$E$8/'g.data'!F$8</f>
        <v>14.897871851534</v>
      </c>
      <c r="G9" s="17">
        <f>$A9*'g.data'!$E$8/'g.data'!G$8</f>
        <v>13.111764463524304</v>
      </c>
      <c r="H9" s="17">
        <f>$A9*'g.data'!$E$8/'g.data'!H$8</f>
        <v>11.685117798563963</v>
      </c>
      <c r="I9" s="17">
        <f>$A9*'g.data'!$E$8/'g.data'!I$8</f>
        <v>10.814307226119992</v>
      </c>
      <c r="J9" s="17">
        <f>$A9*'g.data'!$E$8/'g.data'!J$8</f>
        <v>10.414101933083069</v>
      </c>
      <c r="K9" s="17">
        <f>$A9*'g.data'!$E$8/'g.data'!K$8</f>
        <v>7.8414954629133415</v>
      </c>
      <c r="L9" s="17">
        <f>$A9*'g.data'!$E$8/'g.data'!L$8</f>
        <v>6.486825673399369</v>
      </c>
      <c r="M9" s="17">
        <f>$A9*'g.data'!$E$8/'g.data'!M$8</f>
        <v>5.80156311683124</v>
      </c>
      <c r="N9" s="17">
        <f>$A9*'g.data'!$E$8/'g.data'!N$8</f>
        <v>4.828456191081078</v>
      </c>
      <c r="O9" s="17">
        <f>$A9*'g.data'!$E$8/'g.data'!O$8</f>
        <v>3.2434128366996844</v>
      </c>
    </row>
    <row r="10" spans="1:15" ht="12.75">
      <c r="A10" s="8">
        <f>'s.list'!A10</f>
        <v>28</v>
      </c>
      <c r="B10" s="17">
        <f>$A10*'g.data'!$E$8/'g.data'!B$8</f>
        <v>55.98265763198787</v>
      </c>
      <c r="C10" s="17">
        <f>$A10*'g.data'!$E$8/'g.data'!C$8</f>
        <v>44.800000000000004</v>
      </c>
      <c r="D10" s="17">
        <f>$A10*'g.data'!$E$8/'g.data'!D$8</f>
        <v>35.14077704306745</v>
      </c>
      <c r="E10" s="17">
        <f>$A10*'g.data'!$E$8/'g.data'!E$8</f>
        <v>28</v>
      </c>
      <c r="F10" s="17">
        <f>$A10*'g.data'!$E$8/'g.data'!F$8</f>
        <v>17.380850493456332</v>
      </c>
      <c r="G10" s="17">
        <f>$A10*'g.data'!$E$8/'g.data'!G$8</f>
        <v>15.297058540778355</v>
      </c>
      <c r="H10" s="17">
        <f>$A10*'g.data'!$E$8/'g.data'!H$8</f>
        <v>13.632637431657958</v>
      </c>
      <c r="I10" s="17">
        <f>$A10*'g.data'!$E$8/'g.data'!I$8</f>
        <v>12.616691763806658</v>
      </c>
      <c r="J10" s="17">
        <f>$A10*'g.data'!$E$8/'g.data'!J$8</f>
        <v>12.149785588596915</v>
      </c>
      <c r="K10" s="17">
        <f>$A10*'g.data'!$E$8/'g.data'!K$8</f>
        <v>9.148411373398899</v>
      </c>
      <c r="L10" s="17">
        <f>$A10*'g.data'!$E$8/'g.data'!L$8</f>
        <v>7.567963285632597</v>
      </c>
      <c r="M10" s="17">
        <f>$A10*'g.data'!$E$8/'g.data'!M$8</f>
        <v>6.768490302969779</v>
      </c>
      <c r="N10" s="17">
        <f>$A10*'g.data'!$E$8/'g.data'!N$8</f>
        <v>5.633198889594591</v>
      </c>
      <c r="O10" s="17">
        <f>$A10*'g.data'!$E$8/'g.data'!O$8</f>
        <v>3.7839816428162987</v>
      </c>
    </row>
    <row r="11" spans="1:15" ht="12.75">
      <c r="A11" s="8">
        <f>'s.list'!A11</f>
        <v>35</v>
      </c>
      <c r="B11" s="17">
        <f>$A11*'g.data'!$E$8/'g.data'!B$8</f>
        <v>69.97832203998485</v>
      </c>
      <c r="C11" s="17">
        <f>$A11*'g.data'!$E$8/'g.data'!C$8</f>
        <v>56.00000000000001</v>
      </c>
      <c r="D11" s="17">
        <f>$A11*'g.data'!$E$8/'g.data'!D$8</f>
        <v>43.92597130383432</v>
      </c>
      <c r="E11" s="17">
        <f>$A11*'g.data'!$E$8/'g.data'!E$8</f>
        <v>35</v>
      </c>
      <c r="F11" s="17">
        <f>$A11*'g.data'!$E$8/'g.data'!F$8</f>
        <v>21.726063116820416</v>
      </c>
      <c r="G11" s="17">
        <f>$A11*'g.data'!$E$8/'g.data'!G$8</f>
        <v>19.121323175972943</v>
      </c>
      <c r="H11" s="17">
        <f>$A11*'g.data'!$E$8/'g.data'!H$8</f>
        <v>17.040796789572447</v>
      </c>
      <c r="I11" s="17">
        <f>$A11*'g.data'!$E$8/'g.data'!I$8</f>
        <v>15.770864704758322</v>
      </c>
      <c r="J11" s="17">
        <f>$A11*'g.data'!$E$8/'g.data'!J$8</f>
        <v>15.187231985746143</v>
      </c>
      <c r="K11" s="17">
        <f>$A11*'g.data'!$E$8/'g.data'!K$8</f>
        <v>11.435514216748622</v>
      </c>
      <c r="L11" s="17">
        <f>$A11*'g.data'!$E$8/'g.data'!L$8</f>
        <v>9.459954107040746</v>
      </c>
      <c r="M11" s="17">
        <f>$A11*'g.data'!$E$8/'g.data'!M$8</f>
        <v>8.460612878712224</v>
      </c>
      <c r="N11" s="17">
        <f>$A11*'g.data'!$E$8/'g.data'!N$8</f>
        <v>7.041498611993239</v>
      </c>
      <c r="O11" s="17">
        <f>$A11*'g.data'!$E$8/'g.data'!O$8</f>
        <v>4.729977053520373</v>
      </c>
    </row>
    <row r="12" spans="1:15" ht="12.75">
      <c r="A12" s="8">
        <f>'s.list'!A12</f>
        <v>40</v>
      </c>
      <c r="B12" s="17">
        <f>$A12*'g.data'!$E$8/'g.data'!B$8</f>
        <v>79.9752251885541</v>
      </c>
      <c r="C12" s="17">
        <f>$A12*'g.data'!$E$8/'g.data'!C$8</f>
        <v>64.00000000000001</v>
      </c>
      <c r="D12" s="17">
        <f>$A12*'g.data'!$E$8/'g.data'!D$8</f>
        <v>50.201110061524936</v>
      </c>
      <c r="E12" s="17">
        <f>$A12*'g.data'!$E$8/'g.data'!E$8</f>
        <v>40</v>
      </c>
      <c r="F12" s="17">
        <f>$A12*'g.data'!$E$8/'g.data'!F$8</f>
        <v>24.829786419223336</v>
      </c>
      <c r="G12" s="17">
        <f>$A12*'g.data'!$E$8/'g.data'!G$8</f>
        <v>21.85294077254051</v>
      </c>
      <c r="H12" s="17">
        <f>$A12*'g.data'!$E$8/'g.data'!H$8</f>
        <v>19.47519633093994</v>
      </c>
      <c r="I12" s="17">
        <f>$A12*'g.data'!$E$8/'g.data'!I$8</f>
        <v>18.023845376866653</v>
      </c>
      <c r="J12" s="17">
        <f>$A12*'g.data'!$E$8/'g.data'!J$8</f>
        <v>17.35683655513845</v>
      </c>
      <c r="K12" s="17">
        <f>$A12*'g.data'!$E$8/'g.data'!K$8</f>
        <v>13.06915910485557</v>
      </c>
      <c r="L12" s="17">
        <f>$A12*'g.data'!$E$8/'g.data'!L$8</f>
        <v>10.811376122332282</v>
      </c>
      <c r="M12" s="17">
        <f>$A12*'g.data'!$E$8/'g.data'!M$8</f>
        <v>9.669271861385399</v>
      </c>
      <c r="N12" s="17">
        <f>$A12*'g.data'!$E$8/'g.data'!N$8</f>
        <v>8.04742698513513</v>
      </c>
      <c r="O12" s="17">
        <f>$A12*'g.data'!$E$8/'g.data'!O$8</f>
        <v>5.405688061166141</v>
      </c>
    </row>
    <row r="13" spans="1:15" ht="12.75">
      <c r="A13" s="8">
        <f>'s.list'!A13</f>
        <v>45</v>
      </c>
      <c r="B13" s="17">
        <f>$A13*'g.data'!$E$8/'g.data'!B$8</f>
        <v>89.97212833712337</v>
      </c>
      <c r="C13" s="17">
        <f>$A13*'g.data'!$E$8/'g.data'!C$8</f>
        <v>72</v>
      </c>
      <c r="D13" s="17">
        <f>$A13*'g.data'!$E$8/'g.data'!D$8</f>
        <v>56.47624881921555</v>
      </c>
      <c r="E13" s="17">
        <f>$A13*'g.data'!$E$8/'g.data'!E$8</f>
        <v>45</v>
      </c>
      <c r="F13" s="17">
        <f>$A13*'g.data'!$E$8/'g.data'!F$8</f>
        <v>27.933509721626248</v>
      </c>
      <c r="G13" s="17">
        <f>$A13*'g.data'!$E$8/'g.data'!G$8</f>
        <v>24.58455836910807</v>
      </c>
      <c r="H13" s="17">
        <f>$A13*'g.data'!$E$8/'g.data'!H$8</f>
        <v>21.909595872307435</v>
      </c>
      <c r="I13" s="17">
        <f>$A13*'g.data'!$E$8/'g.data'!I$8</f>
        <v>20.276826048974986</v>
      </c>
      <c r="J13" s="17">
        <f>$A13*'g.data'!$E$8/'g.data'!J$8</f>
        <v>19.526441124530756</v>
      </c>
      <c r="K13" s="17">
        <f>$A13*'g.data'!$E$8/'g.data'!K$8</f>
        <v>14.702803992962515</v>
      </c>
      <c r="L13" s="17">
        <f>$A13*'g.data'!$E$8/'g.data'!L$8</f>
        <v>12.162798137623817</v>
      </c>
      <c r="M13" s="17">
        <f>$A13*'g.data'!$E$8/'g.data'!M$8</f>
        <v>10.877930844058573</v>
      </c>
      <c r="N13" s="17">
        <f>$A13*'g.data'!$E$8/'g.data'!N$8</f>
        <v>9.05335535827702</v>
      </c>
      <c r="O13" s="17">
        <f>$A13*'g.data'!$E$8/'g.data'!O$8</f>
        <v>6.081399068811908</v>
      </c>
    </row>
    <row r="14" spans="1:15" ht="12.75">
      <c r="A14" s="8">
        <f>'s.list'!A14</f>
        <v>50</v>
      </c>
      <c r="B14" s="17">
        <f>$A14*'g.data'!$E$8/'g.data'!B$8</f>
        <v>99.96903148569264</v>
      </c>
      <c r="C14" s="17">
        <f>$A14*'g.data'!$E$8/'g.data'!C$8</f>
        <v>80.00000000000001</v>
      </c>
      <c r="D14" s="17">
        <f>$A14*'g.data'!$E$8/'g.data'!D$8</f>
        <v>62.75138757690617</v>
      </c>
      <c r="E14" s="17">
        <f>$A14*'g.data'!$E$8/'g.data'!E$8</f>
        <v>50</v>
      </c>
      <c r="F14" s="17">
        <f>$A14*'g.data'!$E$8/'g.data'!F$8</f>
        <v>31.037233024029167</v>
      </c>
      <c r="G14" s="17">
        <f>$A14*'g.data'!$E$8/'g.data'!G$8</f>
        <v>27.316175965675637</v>
      </c>
      <c r="H14" s="17">
        <f>$A14*'g.data'!$E$8/'g.data'!H$8</f>
        <v>24.34399541367493</v>
      </c>
      <c r="I14" s="17">
        <f>$A14*'g.data'!$E$8/'g.data'!I$8</f>
        <v>22.529806721083318</v>
      </c>
      <c r="J14" s="17">
        <f>$A14*'g.data'!$E$8/'g.data'!J$8</f>
        <v>21.69604569392306</v>
      </c>
      <c r="K14" s="17">
        <f>$A14*'g.data'!$E$8/'g.data'!K$8</f>
        <v>16.33644888106946</v>
      </c>
      <c r="L14" s="17">
        <f>$A14*'g.data'!$E$8/'g.data'!L$8</f>
        <v>13.514220152915353</v>
      </c>
      <c r="M14" s="17">
        <f>$A14*'g.data'!$E$8/'g.data'!M$8</f>
        <v>12.08658982673175</v>
      </c>
      <c r="N14" s="17">
        <f>$A14*'g.data'!$E$8/'g.data'!N$8</f>
        <v>10.059283731418914</v>
      </c>
      <c r="O14" s="17">
        <f>$A14*'g.data'!$E$8/'g.data'!O$8</f>
        <v>6.757110076457677</v>
      </c>
    </row>
    <row r="15" spans="1:15" ht="12.75">
      <c r="A15" s="8">
        <f>'s.list'!A15</f>
        <v>60</v>
      </c>
      <c r="B15" s="17">
        <f>$A15*'g.data'!$E$8/'g.data'!B$8</f>
        <v>119.96283778283117</v>
      </c>
      <c r="C15" s="17">
        <f>$A15*'g.data'!$E$8/'g.data'!C$8</f>
        <v>96.00000000000001</v>
      </c>
      <c r="D15" s="17">
        <f>$A15*'g.data'!$E$8/'g.data'!D$8</f>
        <v>75.30166509228741</v>
      </c>
      <c r="E15" s="17">
        <f>$A15*'g.data'!$E$8/'g.data'!E$8</f>
        <v>60.00000000000001</v>
      </c>
      <c r="F15" s="17">
        <f>$A15*'g.data'!$E$8/'g.data'!F$8</f>
        <v>37.244679628835</v>
      </c>
      <c r="G15" s="17">
        <f>$A15*'g.data'!$E$8/'g.data'!G$8</f>
        <v>32.77941115881077</v>
      </c>
      <c r="H15" s="17">
        <f>$A15*'g.data'!$E$8/'g.data'!H$8</f>
        <v>29.212794496409913</v>
      </c>
      <c r="I15" s="17">
        <f>$A15*'g.data'!$E$8/'g.data'!I$8</f>
        <v>27.035768065299983</v>
      </c>
      <c r="J15" s="17">
        <f>$A15*'g.data'!$E$8/'g.data'!J$8</f>
        <v>26.035254832707675</v>
      </c>
      <c r="K15" s="17">
        <f>$A15*'g.data'!$E$8/'g.data'!K$8</f>
        <v>19.603738657283355</v>
      </c>
      <c r="L15" s="17">
        <f>$A15*'g.data'!$E$8/'g.data'!L$8</f>
        <v>16.217064183498422</v>
      </c>
      <c r="M15" s="17">
        <f>$A15*'g.data'!$E$8/'g.data'!M$8</f>
        <v>14.5039077920781</v>
      </c>
      <c r="N15" s="17">
        <f>$A15*'g.data'!$E$8/'g.data'!N$8</f>
        <v>12.071140477702697</v>
      </c>
      <c r="O15" s="17">
        <f>$A15*'g.data'!$E$8/'g.data'!O$8</f>
        <v>8.108532091749211</v>
      </c>
    </row>
    <row r="16" spans="1:15" ht="12.75">
      <c r="A16" s="8">
        <f>'s.list'!A16</f>
        <v>65</v>
      </c>
      <c r="B16" s="17">
        <f>$A16*'g.data'!$E$8/'g.data'!B$8</f>
        <v>129.95974093140043</v>
      </c>
      <c r="C16" s="17">
        <f>$A16*'g.data'!$E$8/'g.data'!C$8</f>
        <v>104.00000000000001</v>
      </c>
      <c r="D16" s="17">
        <f>$A16*'g.data'!$E$8/'g.data'!D$8</f>
        <v>81.57680384997802</v>
      </c>
      <c r="E16" s="17">
        <f>$A16*'g.data'!$E$8/'g.data'!E$8</f>
        <v>65</v>
      </c>
      <c r="F16" s="17">
        <f>$A16*'g.data'!$E$8/'g.data'!F$8</f>
        <v>40.34840293123791</v>
      </c>
      <c r="G16" s="17">
        <f>$A16*'g.data'!$E$8/'g.data'!G$8</f>
        <v>35.51102875537833</v>
      </c>
      <c r="H16" s="17">
        <f>$A16*'g.data'!$E$8/'g.data'!H$8</f>
        <v>31.647194037777407</v>
      </c>
      <c r="I16" s="17">
        <f>$A16*'g.data'!$E$8/'g.data'!I$8</f>
        <v>29.288748737408312</v>
      </c>
      <c r="J16" s="17">
        <f>$A16*'g.data'!$E$8/'g.data'!J$8</f>
        <v>28.20485940209998</v>
      </c>
      <c r="K16" s="17">
        <f>$A16*'g.data'!$E$8/'g.data'!K$8</f>
        <v>21.2373835453903</v>
      </c>
      <c r="L16" s="17">
        <f>$A16*'g.data'!$E$8/'g.data'!L$8</f>
        <v>17.56848619878996</v>
      </c>
      <c r="M16" s="17">
        <f>$A16*'g.data'!$E$8/'g.data'!M$8</f>
        <v>15.712566774751274</v>
      </c>
      <c r="N16" s="17">
        <f>$A16*'g.data'!$E$8/'g.data'!N$8</f>
        <v>13.077068850844586</v>
      </c>
      <c r="O16" s="17">
        <f>$A16*'g.data'!$E$8/'g.data'!O$8</f>
        <v>8.78424309939498</v>
      </c>
    </row>
    <row r="17" spans="1:15" ht="12.75">
      <c r="A17" s="8">
        <f>'s.list'!A17</f>
        <v>70</v>
      </c>
      <c r="B17" s="17">
        <f>$A17*'g.data'!$E$8/'g.data'!B$8</f>
        <v>139.9566440799697</v>
      </c>
      <c r="C17" s="17">
        <f>$A17*'g.data'!$E$8/'g.data'!C$8</f>
        <v>112.00000000000001</v>
      </c>
      <c r="D17" s="17">
        <f>$A17*'g.data'!$E$8/'g.data'!D$8</f>
        <v>87.85194260766863</v>
      </c>
      <c r="E17" s="17">
        <f>$A17*'g.data'!$E$8/'g.data'!E$8</f>
        <v>70</v>
      </c>
      <c r="F17" s="17">
        <f>$A17*'g.data'!$E$8/'g.data'!F$8</f>
        <v>43.45212623364083</v>
      </c>
      <c r="G17" s="17">
        <f>$A17*'g.data'!$E$8/'g.data'!G$8</f>
        <v>38.242646351945886</v>
      </c>
      <c r="H17" s="17">
        <f>$A17*'g.data'!$E$8/'g.data'!H$8</f>
        <v>34.081593579144894</v>
      </c>
      <c r="I17" s="17">
        <f>$A17*'g.data'!$E$8/'g.data'!I$8</f>
        <v>31.541729409516645</v>
      </c>
      <c r="J17" s="17">
        <f>$A17*'g.data'!$E$8/'g.data'!J$8</f>
        <v>30.374463971492286</v>
      </c>
      <c r="K17" s="17">
        <f>$A17*'g.data'!$E$8/'g.data'!K$8</f>
        <v>22.871028433497244</v>
      </c>
      <c r="L17" s="17">
        <f>$A17*'g.data'!$E$8/'g.data'!L$8</f>
        <v>18.91990821408149</v>
      </c>
      <c r="M17" s="17">
        <f>$A17*'g.data'!$E$8/'g.data'!M$8</f>
        <v>16.92122575742445</v>
      </c>
      <c r="N17" s="17">
        <f>$A17*'g.data'!$E$8/'g.data'!N$8</f>
        <v>14.082997223986478</v>
      </c>
      <c r="O17" s="17">
        <f>$A17*'g.data'!$E$8/'g.data'!O$8</f>
        <v>9.459954107040746</v>
      </c>
    </row>
    <row r="18" spans="1:15" ht="12.75">
      <c r="A18" s="8">
        <f>'s.list'!A18</f>
        <v>75</v>
      </c>
      <c r="B18" s="17">
        <f>$A18*'g.data'!$E$8/'g.data'!B$8</f>
        <v>149.95354722853895</v>
      </c>
      <c r="C18" s="17">
        <f>$A18*'g.data'!$E$8/'g.data'!C$8</f>
        <v>120</v>
      </c>
      <c r="D18" s="17">
        <f>$A18*'g.data'!$E$8/'g.data'!D$8</f>
        <v>94.12708136535925</v>
      </c>
      <c r="E18" s="17">
        <f>$A18*'g.data'!$E$8/'g.data'!E$8</f>
        <v>75</v>
      </c>
      <c r="F18" s="17">
        <f>$A18*'g.data'!$E$8/'g.data'!F$8</f>
        <v>46.555849536043745</v>
      </c>
      <c r="G18" s="17">
        <f>$A18*'g.data'!$E$8/'g.data'!G$8</f>
        <v>40.97426394851345</v>
      </c>
      <c r="H18" s="17">
        <f>$A18*'g.data'!$E$8/'g.data'!H$8</f>
        <v>36.51599312051239</v>
      </c>
      <c r="I18" s="17">
        <f>$A18*'g.data'!$E$8/'g.data'!I$8</f>
        <v>33.79471008162498</v>
      </c>
      <c r="J18" s="17">
        <f>$A18*'g.data'!$E$8/'g.data'!J$8</f>
        <v>32.54406854088459</v>
      </c>
      <c r="K18" s="17">
        <f>$A18*'g.data'!$E$8/'g.data'!K$8</f>
        <v>24.50467332160419</v>
      </c>
      <c r="L18" s="17">
        <f>$A18*'g.data'!$E$8/'g.data'!L$8</f>
        <v>20.271330229373028</v>
      </c>
      <c r="M18" s="17">
        <f>$A18*'g.data'!$E$8/'g.data'!M$8</f>
        <v>18.129884740097623</v>
      </c>
      <c r="N18" s="17">
        <f>$A18*'g.data'!$E$8/'g.data'!N$8</f>
        <v>15.088925597128368</v>
      </c>
      <c r="O18" s="17">
        <f>$A18*'g.data'!$E$8/'g.data'!O$8</f>
        <v>10.135665114686514</v>
      </c>
    </row>
    <row r="19" spans="1:15" ht="12.75">
      <c r="A19" s="8">
        <f>'s.list'!A19</f>
        <v>80</v>
      </c>
      <c r="B19" s="17">
        <f>$A19*'g.data'!$E$8/'g.data'!B$8</f>
        <v>159.9504503771082</v>
      </c>
      <c r="C19" s="17">
        <f>$A19*'g.data'!$E$8/'g.data'!C$8</f>
        <v>128.00000000000003</v>
      </c>
      <c r="D19" s="17">
        <f>$A19*'g.data'!$E$8/'g.data'!D$8</f>
        <v>100.40222012304987</v>
      </c>
      <c r="E19" s="17">
        <f>$A19*'g.data'!$E$8/'g.data'!E$8</f>
        <v>80</v>
      </c>
      <c r="F19" s="17">
        <f>$A19*'g.data'!$E$8/'g.data'!F$8</f>
        <v>49.65957283844667</v>
      </c>
      <c r="G19" s="17">
        <f>$A19*'g.data'!$E$8/'g.data'!G$8</f>
        <v>43.70588154508102</v>
      </c>
      <c r="H19" s="17">
        <f>$A19*'g.data'!$E$8/'g.data'!H$8</f>
        <v>38.95039266187988</v>
      </c>
      <c r="I19" s="17">
        <f>$A19*'g.data'!$E$8/'g.data'!I$8</f>
        <v>36.047690753733306</v>
      </c>
      <c r="J19" s="17">
        <f>$A19*'g.data'!$E$8/'g.data'!J$8</f>
        <v>34.7136731102769</v>
      </c>
      <c r="K19" s="17">
        <f>$A19*'g.data'!$E$8/'g.data'!K$8</f>
        <v>26.13831820971114</v>
      </c>
      <c r="L19" s="17">
        <f>$A19*'g.data'!$E$8/'g.data'!L$8</f>
        <v>21.622752244664564</v>
      </c>
      <c r="M19" s="17">
        <f>$A19*'g.data'!$E$8/'g.data'!M$8</f>
        <v>19.338543722770797</v>
      </c>
      <c r="N19" s="17">
        <f>$A19*'g.data'!$E$8/'g.data'!N$8</f>
        <v>16.09485397027026</v>
      </c>
      <c r="O19" s="17">
        <f>$A19*'g.data'!$E$8/'g.data'!O$8</f>
        <v>10.811376122332282</v>
      </c>
    </row>
    <row r="20" spans="1:15" ht="12.75">
      <c r="A20" s="8">
        <f>'s.list'!A20</f>
        <v>90</v>
      </c>
      <c r="B20" s="17">
        <f>$A20*'g.data'!$E$8/'g.data'!B$8</f>
        <v>179.94425667424673</v>
      </c>
      <c r="C20" s="17">
        <f>$A20*'g.data'!$E$8/'g.data'!C$8</f>
        <v>144</v>
      </c>
      <c r="D20" s="17">
        <f>$A20*'g.data'!$E$8/'g.data'!D$8</f>
        <v>112.9524976384311</v>
      </c>
      <c r="E20" s="17">
        <f>$A20*'g.data'!$E$8/'g.data'!E$8</f>
        <v>90</v>
      </c>
      <c r="F20" s="17">
        <f>$A20*'g.data'!$E$8/'g.data'!F$8</f>
        <v>55.867019443252495</v>
      </c>
      <c r="G20" s="17">
        <f>$A20*'g.data'!$E$8/'g.data'!G$8</f>
        <v>49.16911673821614</v>
      </c>
      <c r="H20" s="17">
        <f>$A20*'g.data'!$E$8/'g.data'!H$8</f>
        <v>43.81919174461487</v>
      </c>
      <c r="I20" s="17">
        <f>$A20*'g.data'!$E$8/'g.data'!I$8</f>
        <v>40.55365209794997</v>
      </c>
      <c r="J20" s="17">
        <f>$A20*'g.data'!$E$8/'g.data'!J$8</f>
        <v>39.05288224906151</v>
      </c>
      <c r="K20" s="17">
        <f>$A20*'g.data'!$E$8/'g.data'!K$8</f>
        <v>29.40560798592503</v>
      </c>
      <c r="L20" s="17">
        <f>$A20*'g.data'!$E$8/'g.data'!L$8</f>
        <v>24.325596275247634</v>
      </c>
      <c r="M20" s="17">
        <f>$A20*'g.data'!$E$8/'g.data'!M$8</f>
        <v>21.755861688117147</v>
      </c>
      <c r="N20" s="17">
        <f>$A20*'g.data'!$E$8/'g.data'!N$8</f>
        <v>18.10671071655404</v>
      </c>
      <c r="O20" s="17">
        <f>$A20*'g.data'!$E$8/'g.data'!O$8</f>
        <v>12.162798137623817</v>
      </c>
    </row>
    <row r="21" spans="1:15" ht="12.75">
      <c r="A21" s="8">
        <f>'s.list'!A21</f>
        <v>100</v>
      </c>
      <c r="B21" s="17">
        <f>$A21*'g.data'!$E$8/'g.data'!B$8</f>
        <v>199.93806297138528</v>
      </c>
      <c r="C21" s="17">
        <f>$A21*'g.data'!$E$8/'g.data'!C$8</f>
        <v>160.00000000000003</v>
      </c>
      <c r="D21" s="17">
        <f>$A21*'g.data'!$E$8/'g.data'!D$8</f>
        <v>125.50277515381234</v>
      </c>
      <c r="E21" s="17">
        <f>$A21*'g.data'!$E$8/'g.data'!E$8</f>
        <v>100</v>
      </c>
      <c r="F21" s="17">
        <f>$A21*'g.data'!$E$8/'g.data'!F$8</f>
        <v>62.07446604805833</v>
      </c>
      <c r="G21" s="17">
        <f>$A21*'g.data'!$E$8/'g.data'!G$8</f>
        <v>54.63235193135127</v>
      </c>
      <c r="H21" s="17">
        <f>$A21*'g.data'!$E$8/'g.data'!H$8</f>
        <v>48.68799082734986</v>
      </c>
      <c r="I21" s="17">
        <f>$A21*'g.data'!$E$8/'g.data'!I$8</f>
        <v>45.059613442166636</v>
      </c>
      <c r="J21" s="17">
        <f>$A21*'g.data'!$E$8/'g.data'!J$8</f>
        <v>43.39209138784612</v>
      </c>
      <c r="K21" s="17">
        <f>$A21*'g.data'!$E$8/'g.data'!K$8</f>
        <v>32.67289776213892</v>
      </c>
      <c r="L21" s="17">
        <f>$A21*'g.data'!$E$8/'g.data'!L$8</f>
        <v>27.028440305830706</v>
      </c>
      <c r="M21" s="17">
        <f>$A21*'g.data'!$E$8/'g.data'!M$8</f>
        <v>24.1731796534635</v>
      </c>
      <c r="N21" s="17">
        <f>$A21*'g.data'!$E$8/'g.data'!N$8</f>
        <v>20.118567462837827</v>
      </c>
      <c r="O21" s="17">
        <f>$A21*'g.data'!$E$8/'g.data'!O$8</f>
        <v>13.514220152915353</v>
      </c>
    </row>
    <row r="22" spans="1:15" ht="12.75">
      <c r="A22" s="8">
        <f>'s.list'!A22</f>
        <v>120</v>
      </c>
      <c r="B22" s="17">
        <f>$A22*'g.data'!$E$8/'g.data'!B$8</f>
        <v>239.92567556566235</v>
      </c>
      <c r="C22" s="17">
        <f>$A22*'g.data'!$E$8/'g.data'!C$8</f>
        <v>192.00000000000003</v>
      </c>
      <c r="D22" s="17">
        <f>$A22*'g.data'!$E$8/'g.data'!D$8</f>
        <v>150.60333018457482</v>
      </c>
      <c r="E22" s="17">
        <f>$A22*'g.data'!$E$8/'g.data'!E$8</f>
        <v>120.00000000000001</v>
      </c>
      <c r="F22" s="17">
        <f>$A22*'g.data'!$E$8/'g.data'!F$8</f>
        <v>74.48935925767</v>
      </c>
      <c r="G22" s="17">
        <f>$A22*'g.data'!$E$8/'g.data'!G$8</f>
        <v>65.55882231762153</v>
      </c>
      <c r="H22" s="17">
        <f>$A22*'g.data'!$E$8/'g.data'!H$8</f>
        <v>58.425588992819826</v>
      </c>
      <c r="I22" s="17">
        <f>$A22*'g.data'!$E$8/'g.data'!I$8</f>
        <v>54.071536130599966</v>
      </c>
      <c r="J22" s="17">
        <f>$A22*'g.data'!$E$8/'g.data'!J$8</f>
        <v>52.07050966541535</v>
      </c>
      <c r="K22" s="17">
        <f>$A22*'g.data'!$E$8/'g.data'!K$8</f>
        <v>39.20747731456671</v>
      </c>
      <c r="L22" s="17">
        <f>$A22*'g.data'!$E$8/'g.data'!L$8</f>
        <v>32.434128366996845</v>
      </c>
      <c r="M22" s="17">
        <f>$A22*'g.data'!$E$8/'g.data'!M$8</f>
        <v>29.0078155841562</v>
      </c>
      <c r="N22" s="17">
        <f>$A22*'g.data'!$E$8/'g.data'!N$8</f>
        <v>24.142280955405393</v>
      </c>
      <c r="O22" s="17">
        <f>$A22*'g.data'!$E$8/'g.data'!O$8</f>
        <v>16.217064183498422</v>
      </c>
    </row>
    <row r="23" spans="1:15" ht="12.75">
      <c r="A23" s="8">
        <f>'s.list'!A23</f>
        <v>135</v>
      </c>
      <c r="B23" s="17">
        <f>$A23*'g.data'!$E$8/'g.data'!B$8</f>
        <v>269.91638501137015</v>
      </c>
      <c r="C23" s="17">
        <f>$A23*'g.data'!$E$8/'g.data'!C$8</f>
        <v>216.00000000000003</v>
      </c>
      <c r="D23" s="17">
        <f>$A23*'g.data'!$E$8/'g.data'!D$8</f>
        <v>169.42874645764667</v>
      </c>
      <c r="E23" s="17">
        <f>$A23*'g.data'!$E$8/'g.data'!E$8</f>
        <v>135</v>
      </c>
      <c r="F23" s="17">
        <f>$A23*'g.data'!$E$8/'g.data'!F$8</f>
        <v>83.80052916487875</v>
      </c>
      <c r="G23" s="17">
        <f>$A23*'g.data'!$E$8/'g.data'!G$8</f>
        <v>73.75367510732423</v>
      </c>
      <c r="H23" s="17">
        <f>$A23*'g.data'!$E$8/'g.data'!H$8</f>
        <v>65.7287876169223</v>
      </c>
      <c r="I23" s="17">
        <f>$A23*'g.data'!$E$8/'g.data'!I$8</f>
        <v>60.83047814692496</v>
      </c>
      <c r="J23" s="17">
        <f>$A23*'g.data'!$E$8/'g.data'!J$8</f>
        <v>58.57932337359227</v>
      </c>
      <c r="K23" s="17">
        <f>$A23*'g.data'!$E$8/'g.data'!K$8</f>
        <v>44.10841197888755</v>
      </c>
      <c r="L23" s="17">
        <f>$A23*'g.data'!$E$8/'g.data'!L$8</f>
        <v>36.48839441287146</v>
      </c>
      <c r="M23" s="17">
        <f>$A23*'g.data'!$E$8/'g.data'!M$8</f>
        <v>32.633792532175725</v>
      </c>
      <c r="N23" s="17">
        <f>$A23*'g.data'!$E$8/'g.data'!N$8</f>
        <v>27.160066074831068</v>
      </c>
      <c r="O23" s="17">
        <f>$A23*'g.data'!$E$8/'g.data'!O$8</f>
        <v>18.24419720643573</v>
      </c>
    </row>
    <row r="24" spans="1:15" ht="12.75">
      <c r="A24" s="8">
        <f>'s.list'!A24</f>
        <v>150</v>
      </c>
      <c r="B24" s="17">
        <f>$A24*'g.data'!$E$8/'g.data'!B$8</f>
        <v>299.9070944570779</v>
      </c>
      <c r="C24" s="17">
        <f>$A24*'g.data'!$E$8/'g.data'!C$8</f>
        <v>240</v>
      </c>
      <c r="D24" s="17">
        <f>$A24*'g.data'!$E$8/'g.data'!D$8</f>
        <v>188.2541627307185</v>
      </c>
      <c r="E24" s="17">
        <f>$A24*'g.data'!$E$8/'g.data'!E$8</f>
        <v>150</v>
      </c>
      <c r="F24" s="17">
        <f>$A24*'g.data'!$E$8/'g.data'!F$8</f>
        <v>93.11169907208749</v>
      </c>
      <c r="G24" s="17">
        <f>$A24*'g.data'!$E$8/'g.data'!G$8</f>
        <v>81.9485278970269</v>
      </c>
      <c r="H24" s="17">
        <f>$A24*'g.data'!$E$8/'g.data'!H$8</f>
        <v>73.03198624102478</v>
      </c>
      <c r="I24" s="17">
        <f>$A24*'g.data'!$E$8/'g.data'!I$8</f>
        <v>67.58942016324995</v>
      </c>
      <c r="J24" s="17">
        <f>$A24*'g.data'!$E$8/'g.data'!J$8</f>
        <v>65.08813708176918</v>
      </c>
      <c r="K24" s="17">
        <f>$A24*'g.data'!$E$8/'g.data'!K$8</f>
        <v>49.00934664320838</v>
      </c>
      <c r="L24" s="17">
        <f>$A24*'g.data'!$E$8/'g.data'!L$8</f>
        <v>40.542660458746056</v>
      </c>
      <c r="M24" s="17">
        <f>$A24*'g.data'!$E$8/'g.data'!M$8</f>
        <v>36.259769480195246</v>
      </c>
      <c r="N24" s="17">
        <f>$A24*'g.data'!$E$8/'g.data'!N$8</f>
        <v>30.177851194256736</v>
      </c>
      <c r="O24" s="17">
        <f>$A24*'g.data'!$E$8/'g.data'!O$8</f>
        <v>20.271330229373028</v>
      </c>
    </row>
    <row r="25" spans="1:15" ht="12.75">
      <c r="A25" s="8">
        <f>'s.list'!A25</f>
        <v>180</v>
      </c>
      <c r="B25" s="17">
        <f>$A25*'g.data'!$E$8/'g.data'!B$8</f>
        <v>359.88851334849346</v>
      </c>
      <c r="C25" s="17">
        <f>$A25*'g.data'!$E$8/'g.data'!C$8</f>
        <v>288</v>
      </c>
      <c r="D25" s="17">
        <f>$A25*'g.data'!$E$8/'g.data'!D$8</f>
        <v>225.9049952768622</v>
      </c>
      <c r="E25" s="17">
        <f>$A25*'g.data'!$E$8/'g.data'!E$8</f>
        <v>180</v>
      </c>
      <c r="F25" s="17">
        <f>$A25*'g.data'!$E$8/'g.data'!F$8</f>
        <v>111.73403888650499</v>
      </c>
      <c r="G25" s="17">
        <f>$A25*'g.data'!$E$8/'g.data'!G$8</f>
        <v>98.33823347643228</v>
      </c>
      <c r="H25" s="17">
        <f>$A25*'g.data'!$E$8/'g.data'!H$8</f>
        <v>87.63838348922974</v>
      </c>
      <c r="I25" s="17">
        <f>$A25*'g.data'!$E$8/'g.data'!I$8</f>
        <v>81.10730419589994</v>
      </c>
      <c r="J25" s="17">
        <f>$A25*'g.data'!$E$8/'g.data'!J$8</f>
        <v>78.10576449812302</v>
      </c>
      <c r="K25" s="17">
        <f>$A25*'g.data'!$E$8/'g.data'!K$8</f>
        <v>58.81121597185006</v>
      </c>
      <c r="L25" s="17">
        <f>$A25*'g.data'!$E$8/'g.data'!L$8</f>
        <v>48.65119255049527</v>
      </c>
      <c r="M25" s="17">
        <f>$A25*'g.data'!$E$8/'g.data'!M$8</f>
        <v>43.51172337623429</v>
      </c>
      <c r="N25" s="17">
        <f>$A25*'g.data'!$E$8/'g.data'!N$8</f>
        <v>36.21342143310808</v>
      </c>
      <c r="O25" s="17">
        <f>$A25*'g.data'!$E$8/'g.data'!O$8</f>
        <v>24.325596275247634</v>
      </c>
    </row>
    <row r="26" spans="1:15" ht="12.75">
      <c r="A26" s="8">
        <f>'s.list'!A26</f>
        <v>200</v>
      </c>
      <c r="B26" s="17">
        <f>$A26*'g.data'!$E$8/'g.data'!B$8</f>
        <v>399.87612594277056</v>
      </c>
      <c r="C26" s="17">
        <f>$A26*'g.data'!$E$8/'g.data'!C$8</f>
        <v>320.00000000000006</v>
      </c>
      <c r="D26" s="17">
        <f>$A26*'g.data'!$E$8/'g.data'!D$8</f>
        <v>251.00555030762467</v>
      </c>
      <c r="E26" s="17">
        <f>$A26*'g.data'!$E$8/'g.data'!E$8</f>
        <v>200</v>
      </c>
      <c r="F26" s="17">
        <f>$A26*'g.data'!$E$8/'g.data'!F$8</f>
        <v>124.14893209611667</v>
      </c>
      <c r="G26" s="17">
        <f>$A26*'g.data'!$E$8/'g.data'!G$8</f>
        <v>109.26470386270255</v>
      </c>
      <c r="H26" s="17">
        <f>$A26*'g.data'!$E$8/'g.data'!H$8</f>
        <v>97.37598165469971</v>
      </c>
      <c r="I26" s="17">
        <f>$A26*'g.data'!$E$8/'g.data'!I$8</f>
        <v>90.11922688433327</v>
      </c>
      <c r="J26" s="17">
        <f>$A26*'g.data'!$E$8/'g.data'!J$8</f>
        <v>86.78418277569224</v>
      </c>
      <c r="K26" s="17">
        <f>$A26*'g.data'!$E$8/'g.data'!K$8</f>
        <v>65.34579552427785</v>
      </c>
      <c r="L26" s="17">
        <f>$A26*'g.data'!$E$8/'g.data'!L$8</f>
        <v>54.05688061166141</v>
      </c>
      <c r="M26" s="17">
        <f>$A26*'g.data'!$E$8/'g.data'!M$8</f>
        <v>48.346359306927</v>
      </c>
      <c r="N26" s="17">
        <f>$A26*'g.data'!$E$8/'g.data'!N$8</f>
        <v>40.237134925675655</v>
      </c>
      <c r="O26" s="17">
        <f>$A26*'g.data'!$E$8/'g.data'!O$8</f>
        <v>27.028440305830706</v>
      </c>
    </row>
    <row r="27" spans="1:15" ht="12.75">
      <c r="A27" s="8">
        <f>'s.list'!A27</f>
        <v>210</v>
      </c>
      <c r="B27" s="17">
        <f>$A27*'g.data'!$E$8/'g.data'!B$8</f>
        <v>419.8699322399091</v>
      </c>
      <c r="C27" s="17">
        <f>$A27*'g.data'!$E$8/'g.data'!C$8</f>
        <v>336.00000000000006</v>
      </c>
      <c r="D27" s="17">
        <f>$A27*'g.data'!$E$8/'g.data'!D$8</f>
        <v>263.5558278230059</v>
      </c>
      <c r="E27" s="17">
        <f>$A27*'g.data'!$E$8/'g.data'!E$8</f>
        <v>210.00000000000003</v>
      </c>
      <c r="F27" s="17">
        <f>$A27*'g.data'!$E$8/'g.data'!F$8</f>
        <v>130.3563787009225</v>
      </c>
      <c r="G27" s="17">
        <f>$A27*'g.data'!$E$8/'g.data'!G$8</f>
        <v>114.72793905583768</v>
      </c>
      <c r="H27" s="17">
        <f>$A27*'g.data'!$E$8/'g.data'!H$8</f>
        <v>102.2447807374347</v>
      </c>
      <c r="I27" s="17">
        <f>$A27*'g.data'!$E$8/'g.data'!I$8</f>
        <v>94.62518822854994</v>
      </c>
      <c r="J27" s="17">
        <f>$A27*'g.data'!$E$8/'g.data'!J$8</f>
        <v>91.12339191447687</v>
      </c>
      <c r="K27" s="17">
        <f>$A27*'g.data'!$E$8/'g.data'!K$8</f>
        <v>68.61308530049175</v>
      </c>
      <c r="L27" s="17">
        <f>$A27*'g.data'!$E$8/'g.data'!L$8</f>
        <v>56.759724642244485</v>
      </c>
      <c r="M27" s="17">
        <f>$A27*'g.data'!$E$8/'g.data'!M$8</f>
        <v>50.76367727227335</v>
      </c>
      <c r="N27" s="17">
        <f>$A27*'g.data'!$E$8/'g.data'!N$8</f>
        <v>42.24899167195944</v>
      </c>
      <c r="O27" s="17">
        <f>$A27*'g.data'!$E$8/'g.data'!O$8</f>
        <v>28.379862321122243</v>
      </c>
    </row>
    <row r="28" spans="1:15" ht="12.75">
      <c r="A28" s="8">
        <f>'s.list'!A28</f>
        <v>240</v>
      </c>
      <c r="B28" s="17">
        <f>$A28*'g.data'!$E$8/'g.data'!B$8</f>
        <v>479.8513511313247</v>
      </c>
      <c r="C28" s="17">
        <f>$A28*'g.data'!$E$8/'g.data'!C$8</f>
        <v>384.00000000000006</v>
      </c>
      <c r="D28" s="17">
        <f>$A28*'g.data'!$E$8/'g.data'!D$8</f>
        <v>301.20666036914963</v>
      </c>
      <c r="E28" s="17">
        <f>$A28*'g.data'!$E$8/'g.data'!E$8</f>
        <v>240.00000000000003</v>
      </c>
      <c r="F28" s="17">
        <f>$A28*'g.data'!$E$8/'g.data'!F$8</f>
        <v>148.97871851534</v>
      </c>
      <c r="G28" s="17">
        <f>$A28*'g.data'!$E$8/'g.data'!G$8</f>
        <v>131.11764463524307</v>
      </c>
      <c r="H28" s="17">
        <f>$A28*'g.data'!$E$8/'g.data'!H$8</f>
        <v>116.85117798563965</v>
      </c>
      <c r="I28" s="17">
        <f>$A28*'g.data'!$E$8/'g.data'!I$8</f>
        <v>108.14307226119993</v>
      </c>
      <c r="J28" s="17">
        <f>$A28*'g.data'!$E$8/'g.data'!J$8</f>
        <v>104.1410193308307</v>
      </c>
      <c r="K28" s="17">
        <f>$A28*'g.data'!$E$8/'g.data'!K$8</f>
        <v>78.41495462913342</v>
      </c>
      <c r="L28" s="17">
        <f>$A28*'g.data'!$E$8/'g.data'!L$8</f>
        <v>64.86825673399369</v>
      </c>
      <c r="M28" s="17">
        <f>$A28*'g.data'!$E$8/'g.data'!M$8</f>
        <v>58.0156311683124</v>
      </c>
      <c r="N28" s="17">
        <f>$A28*'g.data'!$E$8/'g.data'!N$8</f>
        <v>48.28456191081079</v>
      </c>
      <c r="O28" s="17">
        <f>$A28*'g.data'!$E$8/'g.data'!O$8</f>
        <v>32.434128366996845</v>
      </c>
    </row>
    <row r="29" spans="1:15" ht="12.75">
      <c r="A29" s="8">
        <f>'s.list'!A29</f>
        <v>270</v>
      </c>
      <c r="B29" s="17">
        <f>$A29*'g.data'!$E$8/'g.data'!B$8</f>
        <v>539.8327700227403</v>
      </c>
      <c r="C29" s="17">
        <f>$A29*'g.data'!$E$8/'g.data'!C$8</f>
        <v>432.00000000000006</v>
      </c>
      <c r="D29" s="17">
        <f>$A29*'g.data'!$E$8/'g.data'!D$8</f>
        <v>338.85749291529334</v>
      </c>
      <c r="E29" s="17">
        <f>$A29*'g.data'!$E$8/'g.data'!E$8</f>
        <v>270</v>
      </c>
      <c r="F29" s="17">
        <f>$A29*'g.data'!$E$8/'g.data'!F$8</f>
        <v>167.6010583297575</v>
      </c>
      <c r="G29" s="17">
        <f>$A29*'g.data'!$E$8/'g.data'!G$8</f>
        <v>147.50735021464845</v>
      </c>
      <c r="H29" s="17">
        <f>$A29*'g.data'!$E$8/'g.data'!H$8</f>
        <v>131.4575752338446</v>
      </c>
      <c r="I29" s="17">
        <f>$A29*'g.data'!$E$8/'g.data'!I$8</f>
        <v>121.66095629384992</v>
      </c>
      <c r="J29" s="17">
        <f>$A29*'g.data'!$E$8/'g.data'!J$8</f>
        <v>117.15864674718453</v>
      </c>
      <c r="K29" s="17">
        <f>$A29*'g.data'!$E$8/'g.data'!K$8</f>
        <v>88.2168239577751</v>
      </c>
      <c r="L29" s="17">
        <f>$A29*'g.data'!$E$8/'g.data'!L$8</f>
        <v>72.97678882574291</v>
      </c>
      <c r="M29" s="17">
        <f>$A29*'g.data'!$E$8/'g.data'!M$8</f>
        <v>65.26758506435145</v>
      </c>
      <c r="N29" s="17">
        <f>$A29*'g.data'!$E$8/'g.data'!N$8</f>
        <v>54.320132149662136</v>
      </c>
      <c r="O29" s="17">
        <f>$A29*'g.data'!$E$8/'g.data'!O$8</f>
        <v>36.48839441287146</v>
      </c>
    </row>
    <row r="30" spans="1:15" ht="12.75">
      <c r="A30" s="8">
        <f>'s.list'!A30</f>
        <v>300</v>
      </c>
      <c r="B30" s="17">
        <f>$A30*'g.data'!$E$8/'g.data'!B$8</f>
        <v>599.8141889141558</v>
      </c>
      <c r="C30" s="17">
        <f>$A30*'g.data'!$E$8/'g.data'!C$8</f>
        <v>480</v>
      </c>
      <c r="D30" s="17">
        <f>$A30*'g.data'!$E$8/'g.data'!D$8</f>
        <v>376.508325461437</v>
      </c>
      <c r="E30" s="17">
        <f>$A30*'g.data'!$E$8/'g.data'!E$8</f>
        <v>300</v>
      </c>
      <c r="F30" s="17">
        <f>$A30*'g.data'!$E$8/'g.data'!F$8</f>
        <v>186.22339814417498</v>
      </c>
      <c r="G30" s="17">
        <f>$A30*'g.data'!$E$8/'g.data'!G$8</f>
        <v>163.8970557940538</v>
      </c>
      <c r="H30" s="17">
        <f>$A30*'g.data'!$E$8/'g.data'!H$8</f>
        <v>146.06397248204956</v>
      </c>
      <c r="I30" s="17">
        <f>$A30*'g.data'!$E$8/'g.data'!I$8</f>
        <v>135.1788403264999</v>
      </c>
      <c r="J30" s="17">
        <f>$A30*'g.data'!$E$8/'g.data'!J$8</f>
        <v>130.17627416353835</v>
      </c>
      <c r="K30" s="17">
        <f>$A30*'g.data'!$E$8/'g.data'!K$8</f>
        <v>98.01869328641676</v>
      </c>
      <c r="L30" s="17">
        <f>$A30*'g.data'!$E$8/'g.data'!L$8</f>
        <v>81.08532091749211</v>
      </c>
      <c r="M30" s="17">
        <f>$A30*'g.data'!$E$8/'g.data'!M$8</f>
        <v>72.51953896039049</v>
      </c>
      <c r="N30" s="17">
        <f>$A30*'g.data'!$E$8/'g.data'!N$8</f>
        <v>60.35570238851347</v>
      </c>
      <c r="O30" s="17">
        <f>$A30*'g.data'!$E$8/'g.data'!O$8</f>
        <v>40.542660458746056</v>
      </c>
    </row>
    <row r="31" spans="1:15" ht="12.75">
      <c r="A31" s="8">
        <f>'s.list'!A31</f>
        <v>360</v>
      </c>
      <c r="B31" s="17">
        <f>$A31*'g.data'!$E$8/'g.data'!B$8</f>
        <v>719.7770266969869</v>
      </c>
      <c r="C31" s="17">
        <f>$A31*'g.data'!$E$8/'g.data'!C$8</f>
        <v>576</v>
      </c>
      <c r="D31" s="17">
        <f>$A31*'g.data'!$E$8/'g.data'!D$8</f>
        <v>451.8099905537244</v>
      </c>
      <c r="E31" s="17">
        <f>$A31*'g.data'!$E$8/'g.data'!E$8</f>
        <v>360</v>
      </c>
      <c r="F31" s="17">
        <f>$A31*'g.data'!$E$8/'g.data'!F$8</f>
        <v>223.46807777300998</v>
      </c>
      <c r="G31" s="17">
        <f>$A31*'g.data'!$E$8/'g.data'!G$8</f>
        <v>196.67646695286456</v>
      </c>
      <c r="H31" s="17">
        <f>$A31*'g.data'!$E$8/'g.data'!H$8</f>
        <v>175.27676697845948</v>
      </c>
      <c r="I31" s="17">
        <f>$A31*'g.data'!$E$8/'g.data'!I$8</f>
        <v>162.21460839179989</v>
      </c>
      <c r="J31" s="17">
        <f>$A31*'g.data'!$E$8/'g.data'!J$8</f>
        <v>156.21152899624605</v>
      </c>
      <c r="K31" s="17">
        <f>$A31*'g.data'!$E$8/'g.data'!K$8</f>
        <v>117.62243194370012</v>
      </c>
      <c r="L31" s="17">
        <f>$A31*'g.data'!$E$8/'g.data'!L$8</f>
        <v>97.30238510099053</v>
      </c>
      <c r="M31" s="17">
        <f>$A31*'g.data'!$E$8/'g.data'!M$8</f>
        <v>87.02344675246859</v>
      </c>
      <c r="N31" s="17">
        <f>$A31*'g.data'!$E$8/'g.data'!N$8</f>
        <v>72.42684286621616</v>
      </c>
      <c r="O31" s="17">
        <f>$A31*'g.data'!$E$8/'g.data'!O$8</f>
        <v>48.65119255049527</v>
      </c>
    </row>
    <row r="32" spans="1:15" ht="12.75">
      <c r="A32" s="8">
        <f>'s.list'!A32</f>
        <v>400</v>
      </c>
      <c r="B32" s="17">
        <f>$A32*'g.data'!$E$8/'g.data'!B$8</f>
        <v>799.7522518855411</v>
      </c>
      <c r="C32" s="17">
        <f>$A32*'g.data'!$E$8/'g.data'!C$8</f>
        <v>640.0000000000001</v>
      </c>
      <c r="D32" s="17">
        <f>$A32*'g.data'!$E$8/'g.data'!D$8</f>
        <v>502.01110061524935</v>
      </c>
      <c r="E32" s="17">
        <f>$A32*'g.data'!$E$8/'g.data'!E$8</f>
        <v>400</v>
      </c>
      <c r="F32" s="17">
        <f>$A32*'g.data'!$E$8/'g.data'!F$8</f>
        <v>248.29786419223333</v>
      </c>
      <c r="G32" s="17">
        <f>$A32*'g.data'!$E$8/'g.data'!G$8</f>
        <v>218.5294077254051</v>
      </c>
      <c r="H32" s="17">
        <f>$A32*'g.data'!$E$8/'g.data'!H$8</f>
        <v>194.75196330939943</v>
      </c>
      <c r="I32" s="17">
        <f>$A32*'g.data'!$E$8/'g.data'!I$8</f>
        <v>180.23845376866655</v>
      </c>
      <c r="J32" s="17">
        <f>$A32*'g.data'!$E$8/'g.data'!J$8</f>
        <v>173.5683655513845</v>
      </c>
      <c r="K32" s="17">
        <f>$A32*'g.data'!$E$8/'g.data'!K$8</f>
        <v>130.6915910485557</v>
      </c>
      <c r="L32" s="17">
        <f>$A32*'g.data'!$E$8/'g.data'!L$8</f>
        <v>108.11376122332283</v>
      </c>
      <c r="M32" s="17">
        <f>$A32*'g.data'!$E$8/'g.data'!M$8</f>
        <v>96.692718613854</v>
      </c>
      <c r="N32" s="17">
        <f>$A32*'g.data'!$E$8/'g.data'!N$8</f>
        <v>80.47426985135131</v>
      </c>
      <c r="O32" s="17">
        <f>$A32*'g.data'!$E$8/'g.data'!O$8</f>
        <v>54.05688061166141</v>
      </c>
    </row>
    <row r="33" spans="1:15" ht="12.75">
      <c r="A33" s="8">
        <f>'s.list'!A33</f>
        <v>500</v>
      </c>
      <c r="B33" s="17">
        <f>$A33*'g.data'!$E$8/'g.data'!B$8</f>
        <v>999.6903148569263</v>
      </c>
      <c r="C33" s="17">
        <f>$A33*'g.data'!$E$8/'g.data'!C$8</f>
        <v>800</v>
      </c>
      <c r="D33" s="17">
        <f>$A33*'g.data'!$E$8/'g.data'!D$8</f>
        <v>627.5138757690617</v>
      </c>
      <c r="E33" s="17">
        <f>$A33*'g.data'!$E$8/'g.data'!E$8</f>
        <v>500</v>
      </c>
      <c r="F33" s="17">
        <f>$A33*'g.data'!$E$8/'g.data'!F$8</f>
        <v>310.37233024029166</v>
      </c>
      <c r="G33" s="17">
        <f>$A33*'g.data'!$E$8/'g.data'!G$8</f>
        <v>273.1617596567563</v>
      </c>
      <c r="H33" s="17">
        <f>$A33*'g.data'!$E$8/'g.data'!H$8</f>
        <v>243.43995413674926</v>
      </c>
      <c r="I33" s="17">
        <f>$A33*'g.data'!$E$8/'g.data'!I$8</f>
        <v>225.29806721083318</v>
      </c>
      <c r="J33" s="17">
        <f>$A33*'g.data'!$E$8/'g.data'!J$8</f>
        <v>216.9604569392306</v>
      </c>
      <c r="K33" s="17">
        <f>$A33*'g.data'!$E$8/'g.data'!K$8</f>
        <v>163.3644888106946</v>
      </c>
      <c r="L33" s="17">
        <f>$A33*'g.data'!$E$8/'g.data'!L$8</f>
        <v>135.1422015291535</v>
      </c>
      <c r="M33" s="17">
        <f>$A33*'g.data'!$E$8/'g.data'!M$8</f>
        <v>120.86589826731749</v>
      </c>
      <c r="N33" s="17">
        <f>$A33*'g.data'!$E$8/'g.data'!N$8</f>
        <v>100.59283731418913</v>
      </c>
      <c r="O33" s="17">
        <f>$A33*'g.data'!$E$8/'g.data'!O$8</f>
        <v>67.57110076457676</v>
      </c>
    </row>
    <row r="34" spans="1:15" ht="12.75">
      <c r="A34" s="8">
        <f>'s.list'!A34</f>
        <v>600</v>
      </c>
      <c r="B34" s="17">
        <f>$A34*'g.data'!$E$8/'g.data'!B$8</f>
        <v>1199.6283778283116</v>
      </c>
      <c r="C34" s="17">
        <f>$A34*'g.data'!$E$8/'g.data'!C$8</f>
        <v>960</v>
      </c>
      <c r="D34" s="17">
        <f>$A34*'g.data'!$E$8/'g.data'!D$8</f>
        <v>753.016650922874</v>
      </c>
      <c r="E34" s="17">
        <f>$A34*'g.data'!$E$8/'g.data'!E$8</f>
        <v>600</v>
      </c>
      <c r="F34" s="17">
        <f>$A34*'g.data'!$E$8/'g.data'!F$8</f>
        <v>372.44679628834996</v>
      </c>
      <c r="G34" s="17">
        <f>$A34*'g.data'!$E$8/'g.data'!G$8</f>
        <v>327.7941115881076</v>
      </c>
      <c r="H34" s="17">
        <f>$A34*'g.data'!$E$8/'g.data'!H$8</f>
        <v>292.12794496409913</v>
      </c>
      <c r="I34" s="17">
        <f>$A34*'g.data'!$E$8/'g.data'!I$8</f>
        <v>270.3576806529998</v>
      </c>
      <c r="J34" s="17">
        <f>$A34*'g.data'!$E$8/'g.data'!J$8</f>
        <v>260.3525483270767</v>
      </c>
      <c r="K34" s="17">
        <f>$A34*'g.data'!$E$8/'g.data'!K$8</f>
        <v>196.03738657283353</v>
      </c>
      <c r="L34" s="17">
        <f>$A34*'g.data'!$E$8/'g.data'!L$8</f>
        <v>162.17064183498422</v>
      </c>
      <c r="M34" s="17">
        <f>$A34*'g.data'!$E$8/'g.data'!M$8</f>
        <v>145.03907792078098</v>
      </c>
      <c r="N34" s="17">
        <f>$A34*'g.data'!$E$8/'g.data'!N$8</f>
        <v>120.71140477702694</v>
      </c>
      <c r="O34" s="17">
        <f>$A34*'g.data'!$E$8/'g.data'!O$8</f>
        <v>81.08532091749211</v>
      </c>
    </row>
    <row r="35" spans="1:15" ht="12.75">
      <c r="A35" s="8">
        <f>'s.list'!A35</f>
        <v>800</v>
      </c>
      <c r="B35" s="17">
        <f>$A35*'g.data'!$E$8/'g.data'!B$8</f>
        <v>1599.5045037710822</v>
      </c>
      <c r="C35" s="17">
        <f>$A35*'g.data'!$E$8/'g.data'!C$8</f>
        <v>1280.0000000000002</v>
      </c>
      <c r="D35" s="17">
        <f>$A35*'g.data'!$E$8/'g.data'!D$8</f>
        <v>1004.0222012304987</v>
      </c>
      <c r="E35" s="17">
        <f>$A35*'g.data'!$E$8/'g.data'!E$8</f>
        <v>800</v>
      </c>
      <c r="F35" s="17">
        <f>$A35*'g.data'!$E$8/'g.data'!F$8</f>
        <v>496.59572838446667</v>
      </c>
      <c r="G35" s="17">
        <f>$A35*'g.data'!$E$8/'g.data'!G$8</f>
        <v>437.0588154508102</v>
      </c>
      <c r="H35" s="17">
        <f>$A35*'g.data'!$E$8/'g.data'!H$8</f>
        <v>389.50392661879886</v>
      </c>
      <c r="I35" s="17">
        <f>$A35*'g.data'!$E$8/'g.data'!I$8</f>
        <v>360.4769075373331</v>
      </c>
      <c r="J35" s="17">
        <f>$A35*'g.data'!$E$8/'g.data'!J$8</f>
        <v>347.136731102769</v>
      </c>
      <c r="K35" s="17">
        <f>$A35*'g.data'!$E$8/'g.data'!K$8</f>
        <v>261.3831820971114</v>
      </c>
      <c r="L35" s="17">
        <f>$A35*'g.data'!$E$8/'g.data'!L$8</f>
        <v>216.22752244664565</v>
      </c>
      <c r="M35" s="17">
        <f>$A35*'g.data'!$E$8/'g.data'!M$8</f>
        <v>193.385437227708</v>
      </c>
      <c r="N35" s="17">
        <f>$A35*'g.data'!$E$8/'g.data'!N$8</f>
        <v>160.94853970270262</v>
      </c>
      <c r="O35" s="17">
        <f>$A35*'g.data'!$E$8/'g.data'!O$8</f>
        <v>108.11376122332283</v>
      </c>
    </row>
    <row r="36" spans="1:15" ht="12.75">
      <c r="A36" s="8">
        <f>'s.list'!A36</f>
        <v>1200</v>
      </c>
      <c r="B36" s="17">
        <f>$A36*'g.data'!$E$8/'g.data'!B$8</f>
        <v>2399.256755656623</v>
      </c>
      <c r="C36" s="17">
        <f>$A36*'g.data'!$E$8/'g.data'!C$8</f>
        <v>1920</v>
      </c>
      <c r="D36" s="17">
        <f>$A36*'g.data'!$E$8/'g.data'!D$8</f>
        <v>1506.033301845748</v>
      </c>
      <c r="E36" s="17">
        <f>$A36*'g.data'!$E$8/'g.data'!E$8</f>
        <v>1200</v>
      </c>
      <c r="F36" s="17">
        <f>$A36*'g.data'!$E$8/'g.data'!F$8</f>
        <v>744.8935925766999</v>
      </c>
      <c r="G36" s="17">
        <f>$A36*'g.data'!$E$8/'g.data'!G$8</f>
        <v>655.5882231762153</v>
      </c>
      <c r="H36" s="17">
        <f>$A36*'g.data'!$E$8/'g.data'!H$8</f>
        <v>584.2558899281983</v>
      </c>
      <c r="I36" s="17">
        <f>$A36*'g.data'!$E$8/'g.data'!I$8</f>
        <v>540.7153613059996</v>
      </c>
      <c r="J36" s="17">
        <f>$A36*'g.data'!$E$8/'g.data'!J$8</f>
        <v>520.7050966541534</v>
      </c>
      <c r="K36" s="17">
        <f>$A36*'g.data'!$E$8/'g.data'!K$8</f>
        <v>392.07477314566705</v>
      </c>
      <c r="L36" s="17">
        <f>$A36*'g.data'!$E$8/'g.data'!L$8</f>
        <v>324.34128366996845</v>
      </c>
      <c r="M36" s="17">
        <f>$A36*'g.data'!$E$8/'g.data'!M$8</f>
        <v>290.07815584156197</v>
      </c>
      <c r="N36" s="17">
        <f>$A36*'g.data'!$E$8/'g.data'!N$8</f>
        <v>241.42280955405388</v>
      </c>
      <c r="O36" s="17">
        <f>$A36*'g.data'!$E$8/'g.data'!O$8</f>
        <v>162.17064183498422</v>
      </c>
    </row>
  </sheetData>
  <mergeCells count="1">
    <mergeCell ref="B3:O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4" customWidth="1"/>
    <col min="3" max="4" width="7.7109375" style="3" customWidth="1"/>
    <col min="5" max="5" width="7.7109375" style="4" customWidth="1"/>
    <col min="6" max="15" width="7.7109375" style="3" customWidth="1"/>
    <col min="16" max="16384" width="9.140625" style="3" customWidth="1"/>
  </cols>
  <sheetData>
    <row r="1" spans="1:13" ht="12">
      <c r="A1" s="14" t="s">
        <v>12</v>
      </c>
      <c r="B1" s="14"/>
      <c r="M1" s="3" t="str">
        <f>'g.data'!L1</f>
        <v>.2009-11-05</v>
      </c>
    </row>
    <row r="3" spans="1:15" ht="12.75" customHeight="1">
      <c r="A3" s="15"/>
      <c r="B3" s="53" t="s">
        <v>33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2">
      <c r="A4" s="13" t="s">
        <v>5</v>
      </c>
      <c r="B4" s="16" t="str">
        <f>'g.data'!B5</f>
        <v>2x</v>
      </c>
      <c r="C4" s="16" t="str">
        <f>'g.data'!C5</f>
        <v>1.6x</v>
      </c>
      <c r="D4" s="16" t="str">
        <f>'g.data'!D5</f>
        <v>1.3x</v>
      </c>
      <c r="E4" s="16" t="str">
        <f>'g.data'!E5</f>
        <v>FF</v>
      </c>
      <c r="F4" s="16">
        <f>'g.data'!F5</f>
        <v>645</v>
      </c>
      <c r="G4" s="16" t="str">
        <f>'g.data'!G5</f>
        <v>6x6</v>
      </c>
      <c r="H4" s="16" t="str">
        <f>'g.data'!H5</f>
        <v>6x7</v>
      </c>
      <c r="I4" s="16" t="str">
        <f>'g.data'!I5</f>
        <v>6x8</v>
      </c>
      <c r="J4" s="16" t="str">
        <f>'g.data'!J5</f>
        <v>6x9</v>
      </c>
      <c r="K4" s="16" t="str">
        <f>'g.data'!K5</f>
        <v>6x12</v>
      </c>
      <c r="L4" s="16" t="str">
        <f>'g.data'!L5</f>
        <v>4x5</v>
      </c>
      <c r="M4" s="16" t="str">
        <f>'g.data'!M5</f>
        <v>6x17</v>
      </c>
      <c r="N4" s="16" t="str">
        <f>'g.data'!N5</f>
        <v>5x7</v>
      </c>
      <c r="O4" s="16" t="str">
        <f>'g.data'!O5</f>
        <v>8x10</v>
      </c>
    </row>
    <row r="5" spans="1:15" ht="12.75">
      <c r="A5" s="8">
        <f>'s.list'!A5</f>
        <v>10</v>
      </c>
      <c r="B5" s="17">
        <f>180*2*ATAN(('g.data'!B$7/2)/$A5)/PI()</f>
        <v>81.7196108634004</v>
      </c>
      <c r="C5" s="17">
        <f>180*2*ATAN(('g.data'!C$7/2)/$A5)/PI()</f>
        <v>96.73292132685962</v>
      </c>
      <c r="D5" s="17">
        <f>180*2*ATAN(('g.data'!D$7/2)/$A5)/PI()</f>
        <v>110.25748712138716</v>
      </c>
      <c r="E5" s="17">
        <f>180*2*ATAN(('g.data'!E$7/2)/$A5)/PI()</f>
        <v>121.89079180184572</v>
      </c>
      <c r="F5" s="17">
        <f>180*2*ATAN(('g.data'!F$7/2)/$A5)/PI()</f>
        <v>140.6923518838934</v>
      </c>
      <c r="G5" s="17">
        <f>180*2*ATAN(('g.data'!G$7/2)/$A5)/PI()</f>
        <v>140.6923518838934</v>
      </c>
      <c r="H5" s="17">
        <f>180*2*ATAN(('g.data'!H$7/2)/$A5)/PI()</f>
        <v>147.67100169548618</v>
      </c>
      <c r="I5" s="17">
        <f>180*2*ATAN(('g.data'!I$7/2)/$A5)/PI()</f>
        <v>151.23721081781878</v>
      </c>
      <c r="J5" s="17">
        <f>180*2*ATAN(('g.data'!J$7/2)/$A5)/PI()</f>
        <v>152.74601028021692</v>
      </c>
      <c r="K5" s="17">
        <f>180*2*ATAN(('g.data'!K$7/2)/$A5)/PI()</f>
        <v>161.07535558394878</v>
      </c>
      <c r="L5" s="17">
        <f>180*2*ATAN(('g.data'!L$7/2)/$A5)/PI()</f>
        <v>161.8194461583554</v>
      </c>
      <c r="M5" s="17">
        <f>180*2*ATAN(('g.data'!M$7/2)/$A5)/PI()</f>
        <v>166.58032638448614</v>
      </c>
      <c r="N5" s="17">
        <f>180*2*ATAN(('g.data'!N$7/2)/$A5)/PI()</f>
        <v>166.96039649668603</v>
      </c>
      <c r="O5" s="17">
        <f>180*2*ATAN(('g.data'!O$7/2)/$A5)/PI()</f>
        <v>170.8521574801983</v>
      </c>
    </row>
    <row r="6" spans="1:15" ht="12.75">
      <c r="A6" s="8">
        <f>'s.list'!A6</f>
        <v>14</v>
      </c>
      <c r="B6" s="17">
        <f>180*2*ATAN(('g.data'!B$7/2)/$A6)/PI()</f>
        <v>63.4202837377255</v>
      </c>
      <c r="C6" s="17">
        <f>180*2*ATAN(('g.data'!C$7/2)/$A6)/PI()</f>
        <v>77.56872820059469</v>
      </c>
      <c r="D6" s="17">
        <f>180*2*ATAN(('g.data'!D$7/2)/$A6)/PI()</f>
        <v>91.41463873708852</v>
      </c>
      <c r="E6" s="17">
        <f>180*2*ATAN(('g.data'!E$7/2)/$A6)/PI()</f>
        <v>104.25003269780359</v>
      </c>
      <c r="F6" s="17">
        <f>180*2*ATAN(('g.data'!F$7/2)/$A6)/PI()</f>
        <v>126.86989764584402</v>
      </c>
      <c r="G6" s="17">
        <f>180*2*ATAN(('g.data'!G$7/2)/$A6)/PI()</f>
        <v>126.86989764584402</v>
      </c>
      <c r="H6" s="17">
        <f>180*2*ATAN(('g.data'!H$7/2)/$A6)/PI()</f>
        <v>135.82565679354332</v>
      </c>
      <c r="I6" s="17">
        <f>180*2*ATAN(('g.data'!I$7/2)/$A6)/PI()</f>
        <v>140.50632678914778</v>
      </c>
      <c r="J6" s="17">
        <f>180*2*ATAN(('g.data'!J$7/2)/$A6)/PI()</f>
        <v>142.50619803443342</v>
      </c>
      <c r="K6" s="17">
        <f>180*2*ATAN(('g.data'!K$7/2)/$A6)/PI()</f>
        <v>153.73195538720736</v>
      </c>
      <c r="L6" s="17">
        <f>180*2*ATAN(('g.data'!L$7/2)/$A6)/PI()</f>
        <v>154.74832624218539</v>
      </c>
      <c r="M6" s="17">
        <f>180*2*ATAN(('g.data'!M$7/2)/$A6)/PI()</f>
        <v>161.2940414998135</v>
      </c>
      <c r="N6" s="17">
        <f>180*2*ATAN(('g.data'!N$7/2)/$A6)/PI()</f>
        <v>161.8194461583554</v>
      </c>
      <c r="O6" s="17">
        <f>180*2*ATAN(('g.data'!O$7/2)/$A6)/PI()</f>
        <v>167.21900937070603</v>
      </c>
    </row>
    <row r="7" spans="1:15" ht="12.75">
      <c r="A7" s="8">
        <f>'s.list'!A7</f>
        <v>17</v>
      </c>
      <c r="B7" s="17">
        <f>180*2*ATAN(('g.data'!B$7/2)/$A7)/PI()</f>
        <v>53.93612581860179</v>
      </c>
      <c r="C7" s="17">
        <f>180*2*ATAN(('g.data'!C$7/2)/$A7)/PI()</f>
        <v>66.99036934748237</v>
      </c>
      <c r="D7" s="17">
        <f>180*2*ATAN(('g.data'!D$7/2)/$A7)/PI()</f>
        <v>80.33660423287908</v>
      </c>
      <c r="E7" s="17">
        <f>180*2*ATAN(('g.data'!E$7/2)/$A7)/PI()</f>
        <v>93.27315408323345</v>
      </c>
      <c r="F7" s="17">
        <f>180*2*ATAN(('g.data'!F$7/2)/$A7)/PI()</f>
        <v>117.47253661124515</v>
      </c>
      <c r="G7" s="17">
        <f>180*2*ATAN(('g.data'!G$7/2)/$A7)/PI()</f>
        <v>117.47253661124515</v>
      </c>
      <c r="H7" s="17">
        <f>180*2*ATAN(('g.data'!H$7/2)/$A7)/PI()</f>
        <v>127.53612013368677</v>
      </c>
      <c r="I7" s="17">
        <f>180*2*ATAN(('g.data'!I$7/2)/$A7)/PI()</f>
        <v>132.8954726542107</v>
      </c>
      <c r="J7" s="17">
        <f>180*2*ATAN(('g.data'!J$7/2)/$A7)/PI()</f>
        <v>135.20480409435032</v>
      </c>
      <c r="K7" s="17">
        <f>180*2*ATAN(('g.data'!K$7/2)/$A7)/PI()</f>
        <v>148.36161210499972</v>
      </c>
      <c r="L7" s="17">
        <f>180*2*ATAN(('g.data'!L$7/2)/$A7)/PI()</f>
        <v>149.56734657595405</v>
      </c>
      <c r="M7" s="17">
        <f>180*2*ATAN(('g.data'!M$7/2)/$A7)/PI()</f>
        <v>157.38013505195957</v>
      </c>
      <c r="N7" s="17">
        <f>180*2*ATAN(('g.data'!N$7/2)/$A7)/PI()</f>
        <v>158.01044530141576</v>
      </c>
      <c r="O7" s="17">
        <f>180*2*ATAN(('g.data'!O$7/2)/$A7)/PI()</f>
        <v>164.51057890715418</v>
      </c>
    </row>
    <row r="8" spans="1:15" ht="12.75">
      <c r="A8" s="8">
        <f>'s.list'!A8</f>
        <v>20</v>
      </c>
      <c r="B8" s="17">
        <f>180*2*ATAN(('g.data'!B$7/2)/$A8)/PI()</f>
        <v>46.7769648579898</v>
      </c>
      <c r="C8" s="17">
        <f>180*2*ATAN(('g.data'!C$7/2)/$A8)/PI()</f>
        <v>58.715507085582544</v>
      </c>
      <c r="D8" s="17">
        <f>180*2*ATAN(('g.data'!D$7/2)/$A8)/PI()</f>
        <v>71.31887919166223</v>
      </c>
      <c r="E8" s="17">
        <f>180*2*ATAN(('g.data'!E$7/2)/$A8)/PI()</f>
        <v>83.97442499163333</v>
      </c>
      <c r="F8" s="17">
        <f>180*2*ATAN(('g.data'!F$7/2)/$A8)/PI()</f>
        <v>108.92464441605124</v>
      </c>
      <c r="G8" s="17">
        <f>180*2*ATAN(('g.data'!G$7/2)/$A8)/PI()</f>
        <v>108.92464441605124</v>
      </c>
      <c r="H8" s="17">
        <f>180*2*ATAN(('g.data'!H$7/2)/$A8)/PI()</f>
        <v>119.7973908688006</v>
      </c>
      <c r="I8" s="17">
        <f>180*2*ATAN(('g.data'!I$7/2)/$A8)/PI()</f>
        <v>125.70063660443368</v>
      </c>
      <c r="J8" s="17">
        <f>180*2*ATAN(('g.data'!J$7/2)/$A8)/PI()</f>
        <v>128.26728641181097</v>
      </c>
      <c r="K8" s="17">
        <f>180*2*ATAN(('g.data'!K$7/2)/$A8)/PI()</f>
        <v>143.13010235415598</v>
      </c>
      <c r="L8" s="17">
        <f>180*2*ATAN(('g.data'!L$7/2)/$A8)/PI()</f>
        <v>144.51065674988612</v>
      </c>
      <c r="M8" s="17">
        <f>180*2*ATAN(('g.data'!M$7/2)/$A8)/PI()</f>
        <v>153.51896016962561</v>
      </c>
      <c r="N8" s="17">
        <f>180*2*ATAN(('g.data'!N$7/2)/$A8)/PI()</f>
        <v>154.24999688077506</v>
      </c>
      <c r="O8" s="17">
        <f>180*2*ATAN(('g.data'!O$7/2)/$A8)/PI()</f>
        <v>161.8194461583554</v>
      </c>
    </row>
    <row r="9" spans="1:15" ht="12.75">
      <c r="A9" s="8">
        <f>'s.list'!A9</f>
        <v>24</v>
      </c>
      <c r="B9" s="17">
        <f>180*2*ATAN(('g.data'!B$7/2)/$A9)/PI()</f>
        <v>39.64001558204184</v>
      </c>
      <c r="C9" s="17">
        <f>180*2*ATAN(('g.data'!C$7/2)/$A9)/PI()</f>
        <v>50.22966977228913</v>
      </c>
      <c r="D9" s="17">
        <f>180*2*ATAN(('g.data'!D$7/2)/$A9)/PI()</f>
        <v>61.75181317266031</v>
      </c>
      <c r="E9" s="17">
        <f>180*2*ATAN(('g.data'!E$7/2)/$A9)/PI()</f>
        <v>73.73979529168804</v>
      </c>
      <c r="F9" s="17">
        <f>180*2*ATAN(('g.data'!F$7/2)/$A9)/PI()</f>
        <v>98.79741070999108</v>
      </c>
      <c r="G9" s="17">
        <f>180*2*ATAN(('g.data'!G$7/2)/$A9)/PI()</f>
        <v>98.79741070999108</v>
      </c>
      <c r="H9" s="17">
        <f>180*2*ATAN(('g.data'!H$7/2)/$A9)/PI()</f>
        <v>110.35102168608641</v>
      </c>
      <c r="I9" s="17">
        <f>180*2*ATAN(('g.data'!I$7/2)/$A9)/PI()</f>
        <v>116.78499550750219</v>
      </c>
      <c r="J9" s="17">
        <f>180*2*ATAN(('g.data'!J$7/2)/$A9)/PI()</f>
        <v>119.6167540780848</v>
      </c>
      <c r="K9" s="17">
        <f>180*2*ATAN(('g.data'!K$7/2)/$A9)/PI()</f>
        <v>136.39718102729637</v>
      </c>
      <c r="L9" s="17">
        <f>180*2*ATAN(('g.data'!L$7/2)/$A9)/PI()</f>
        <v>137.9864211384563</v>
      </c>
      <c r="M9" s="17">
        <f>180*2*ATAN(('g.data'!M$7/2)/$A9)/PI()</f>
        <v>148.46563491504864</v>
      </c>
      <c r="N9" s="17">
        <f>180*2*ATAN(('g.data'!N$7/2)/$A9)/PI()</f>
        <v>149.3236077189893</v>
      </c>
      <c r="O9" s="17">
        <f>180*2*ATAN(('g.data'!O$7/2)/$A9)/PI()</f>
        <v>158.2629493196626</v>
      </c>
    </row>
    <row r="10" spans="1:15" ht="12.75">
      <c r="A10" s="8">
        <f>'s.list'!A10</f>
        <v>28</v>
      </c>
      <c r="B10" s="17">
        <f>180*2*ATAN(('g.data'!B$7/2)/$A10)/PI()</f>
        <v>34.33482617607317</v>
      </c>
      <c r="C10" s="17">
        <f>180*2*ATAN(('g.data'!C$7/2)/$A10)/PI()</f>
        <v>43.779113539809394</v>
      </c>
      <c r="D10" s="17">
        <f>180*2*ATAN(('g.data'!D$7/2)/$A10)/PI()</f>
        <v>54.270279244153755</v>
      </c>
      <c r="E10" s="17">
        <f>180*2*ATAN(('g.data'!E$7/2)/$A10)/PI()</f>
        <v>65.4704525442152</v>
      </c>
      <c r="F10" s="17">
        <f>180*2*ATAN(('g.data'!F$7/2)/$A10)/PI()</f>
        <v>90</v>
      </c>
      <c r="G10" s="17">
        <f>180*2*ATAN(('g.data'!G$7/2)/$A10)/PI()</f>
        <v>90</v>
      </c>
      <c r="H10" s="17">
        <f>180*2*ATAN(('g.data'!H$7/2)/$A10)/PI()</f>
        <v>101.87483219896305</v>
      </c>
      <c r="I10" s="17">
        <f>180*2*ATAN(('g.data'!I$7/2)/$A10)/PI()</f>
        <v>108.64718355627602</v>
      </c>
      <c r="J10" s="17">
        <f>180*2*ATAN(('g.data'!J$7/2)/$A10)/PI()</f>
        <v>111.66362934994932</v>
      </c>
      <c r="K10" s="17">
        <f>180*2*ATAN(('g.data'!K$7/2)/$A10)/PI()</f>
        <v>129.96621304379994</v>
      </c>
      <c r="L10" s="17">
        <f>180*2*ATAN(('g.data'!L$7/2)/$A10)/PI()</f>
        <v>131.73524081083838</v>
      </c>
      <c r="M10" s="17">
        <f>180*2*ATAN(('g.data'!M$7/2)/$A10)/PI()</f>
        <v>143.53501783859238</v>
      </c>
      <c r="N10" s="17">
        <f>180*2*ATAN(('g.data'!N$7/2)/$A10)/PI()</f>
        <v>144.51065674988612</v>
      </c>
      <c r="O10" s="17">
        <f>180*2*ATAN(('g.data'!O$7/2)/$A10)/PI()</f>
        <v>154.74832624218539</v>
      </c>
    </row>
    <row r="11" spans="1:15" ht="12.75">
      <c r="A11" s="8">
        <f>'s.list'!A11</f>
        <v>35</v>
      </c>
      <c r="B11" s="17">
        <f>180*2*ATAN(('g.data'!B$7/2)/$A11)/PI()</f>
        <v>27.764135015376986</v>
      </c>
      <c r="C11" s="17">
        <f>180*2*ATAN(('g.data'!C$7/2)/$A11)/PI()</f>
        <v>35.63777782904556</v>
      </c>
      <c r="D11" s="17">
        <f>180*2*ATAN(('g.data'!D$7/2)/$A11)/PI()</f>
        <v>44.587258319388155</v>
      </c>
      <c r="E11" s="17">
        <f>180*2*ATAN(('g.data'!E$7/2)/$A11)/PI()</f>
        <v>54.43222311461495</v>
      </c>
      <c r="F11" s="17">
        <f>180*2*ATAN(('g.data'!F$7/2)/$A11)/PI()</f>
        <v>77.31961650818019</v>
      </c>
      <c r="G11" s="17">
        <f>180*2*ATAN(('g.data'!G$7/2)/$A11)/PI()</f>
        <v>77.31961650818019</v>
      </c>
      <c r="H11" s="17">
        <f>180*2*ATAN(('g.data'!H$7/2)/$A11)/PI()</f>
        <v>89.17561451719537</v>
      </c>
      <c r="I11" s="17">
        <f>180*2*ATAN(('g.data'!I$7/2)/$A11)/PI()</f>
        <v>96.18811611783421</v>
      </c>
      <c r="J11" s="17">
        <f>180*2*ATAN(('g.data'!J$7/2)/$A11)/PI()</f>
        <v>99.37179967900542</v>
      </c>
      <c r="K11" s="17">
        <f>180*2*ATAN(('g.data'!K$7/2)/$A11)/PI()</f>
        <v>119.48712567294147</v>
      </c>
      <c r="L11" s="17">
        <f>180*2*ATAN(('g.data'!L$7/2)/$A11)/PI()</f>
        <v>121.50234732690606</v>
      </c>
      <c r="M11" s="17">
        <f>180*2*ATAN(('g.data'!M$7/2)/$A11)/PI()</f>
        <v>135.23972989608086</v>
      </c>
      <c r="N11" s="17">
        <f>180*2*ATAN(('g.data'!N$7/2)/$A11)/PI()</f>
        <v>136.39718102729637</v>
      </c>
      <c r="O11" s="17">
        <f>180*2*ATAN(('g.data'!O$7/2)/$A11)/PI()</f>
        <v>148.71550708558254</v>
      </c>
    </row>
    <row r="12" spans="1:15" ht="12.75">
      <c r="A12" s="8">
        <f>'s.list'!A12</f>
        <v>40</v>
      </c>
      <c r="B12" s="17">
        <f>180*2*ATAN(('g.data'!B$7/2)/$A12)/PI()</f>
        <v>24.404635865521524</v>
      </c>
      <c r="C12" s="17">
        <f>180*2*ATAN(('g.data'!C$7/2)/$A12)/PI()</f>
        <v>31.417275658031492</v>
      </c>
      <c r="D12" s="17">
        <f>180*2*ATAN(('g.data'!D$7/2)/$A12)/PI()</f>
        <v>39.47089676407446</v>
      </c>
      <c r="E12" s="17">
        <f>180*2*ATAN(('g.data'!E$7/2)/$A12)/PI()</f>
        <v>48.45549063590834</v>
      </c>
      <c r="F12" s="17">
        <f>180*2*ATAN(('g.data'!F$7/2)/$A12)/PI()</f>
        <v>69.98404039711731</v>
      </c>
      <c r="G12" s="17">
        <f>180*2*ATAN(('g.data'!G$7/2)/$A12)/PI()</f>
        <v>69.98404039711731</v>
      </c>
      <c r="H12" s="17">
        <f>180*2*ATAN(('g.data'!H$7/2)/$A12)/PI()</f>
        <v>81.55553958771462</v>
      </c>
      <c r="I12" s="17">
        <f>180*2*ATAN(('g.data'!I$7/2)/$A12)/PI()</f>
        <v>88.5495514018815</v>
      </c>
      <c r="J12" s="17">
        <f>180*2*ATAN(('g.data'!J$7/2)/$A12)/PI()</f>
        <v>91.76280799316427</v>
      </c>
      <c r="K12" s="17">
        <f>180*2*ATAN(('g.data'!K$7/2)/$A12)/PI()</f>
        <v>112.61986494804043</v>
      </c>
      <c r="L12" s="17">
        <f>180*2*ATAN(('g.data'!L$7/2)/$A12)/PI()</f>
        <v>114.76151385761435</v>
      </c>
      <c r="M12" s="17">
        <f>180*2*ATAN(('g.data'!M$7/2)/$A12)/PI()</f>
        <v>129.59775270904984</v>
      </c>
      <c r="N12" s="17">
        <f>180*2*ATAN(('g.data'!N$7/2)/$A12)/PI()</f>
        <v>130.8656573587974</v>
      </c>
      <c r="O12" s="17">
        <f>180*2*ATAN(('g.data'!O$7/2)/$A12)/PI()</f>
        <v>144.51065674988612</v>
      </c>
    </row>
    <row r="13" spans="1:15" ht="12.75">
      <c r="A13" s="8">
        <f>'s.list'!A13</f>
        <v>45</v>
      </c>
      <c r="B13" s="17">
        <f>180*2*ATAN(('g.data'!B$7/2)/$A13)/PI()</f>
        <v>21.76160910138287</v>
      </c>
      <c r="C13" s="17">
        <f>180*2*ATAN(('g.data'!C$7/2)/$A13)/PI()</f>
        <v>28.072486935852954</v>
      </c>
      <c r="D13" s="17">
        <f>180*2*ATAN(('g.data'!D$7/2)/$A13)/PI()</f>
        <v>35.37380897019179</v>
      </c>
      <c r="E13" s="17">
        <f>180*2*ATAN(('g.data'!E$7/2)/$A13)/PI()</f>
        <v>43.60281897270362</v>
      </c>
      <c r="F13" s="17">
        <f>180*2*ATAN(('g.data'!F$7/2)/$A13)/PI()</f>
        <v>63.78158360369142</v>
      </c>
      <c r="G13" s="17">
        <f>180*2*ATAN(('g.data'!G$7/2)/$A13)/PI()</f>
        <v>63.78158360369142</v>
      </c>
      <c r="H13" s="17">
        <f>180*2*ATAN(('g.data'!H$7/2)/$A13)/PI()</f>
        <v>74.95235912272275</v>
      </c>
      <c r="I13" s="17">
        <f>180*2*ATAN(('g.data'!I$7/2)/$A13)/PI()</f>
        <v>81.82876644005025</v>
      </c>
      <c r="J13" s="17">
        <f>180*2*ATAN(('g.data'!J$7/2)/$A13)/PI()</f>
        <v>85.0208941560017</v>
      </c>
      <c r="K13" s="17">
        <f>180*2*ATAN(('g.data'!K$7/2)/$A13)/PI()</f>
        <v>106.26020470831196</v>
      </c>
      <c r="L13" s="17">
        <f>180*2*ATAN(('g.data'!L$7/2)/$A13)/PI()</f>
        <v>108.49222549112652</v>
      </c>
      <c r="M13" s="17">
        <f>180*2*ATAN(('g.data'!M$7/2)/$A13)/PI()</f>
        <v>124.20545793810474</v>
      </c>
      <c r="N13" s="17">
        <f>180*2*ATAN(('g.data'!N$7/2)/$A13)/PI()</f>
        <v>125.56777688538506</v>
      </c>
      <c r="O13" s="17">
        <f>180*2*ATAN(('g.data'!O$7/2)/$A13)/PI()</f>
        <v>140.40224729095016</v>
      </c>
    </row>
    <row r="14" spans="1:15" ht="12.75">
      <c r="A14" s="8">
        <f>'s.list'!A14</f>
        <v>50</v>
      </c>
      <c r="B14" s="17">
        <f>180*2*ATAN(('g.data'!B$7/2)/$A14)/PI()</f>
        <v>19.63004280270854</v>
      </c>
      <c r="C14" s="17">
        <f>180*2*ATAN(('g.data'!C$7/2)/$A14)/PI()</f>
        <v>25.36076698363964</v>
      </c>
      <c r="D14" s="17">
        <f>180*2*ATAN(('g.data'!D$7/2)/$A14)/PI()</f>
        <v>32.02695810047607</v>
      </c>
      <c r="E14" s="17">
        <f>180*2*ATAN(('g.data'!E$7/2)/$A14)/PI()</f>
        <v>39.597752709049864</v>
      </c>
      <c r="F14" s="17">
        <f>180*2*ATAN(('g.data'!F$7/2)/$A14)/PI()</f>
        <v>58.49765267309395</v>
      </c>
      <c r="G14" s="17">
        <f>180*2*ATAN(('g.data'!G$7/2)/$A14)/PI()</f>
        <v>58.49765267309395</v>
      </c>
      <c r="H14" s="17">
        <f>180*2*ATAN(('g.data'!H$7/2)/$A14)/PI()</f>
        <v>69.21135110327712</v>
      </c>
      <c r="I14" s="17">
        <f>180*2*ATAN(('g.data'!I$7/2)/$A14)/PI()</f>
        <v>75.90846175026503</v>
      </c>
      <c r="J14" s="17">
        <f>180*2*ATAN(('g.data'!J$7/2)/$A14)/PI()</f>
        <v>79.04526254234224</v>
      </c>
      <c r="K14" s="17">
        <f>180*2*ATAN(('g.data'!K$7/2)/$A14)/PI()</f>
        <v>100.38885781546962</v>
      </c>
      <c r="L14" s="17">
        <f>180*2*ATAN(('g.data'!L$7/2)/$A14)/PI()</f>
        <v>102.68038349181982</v>
      </c>
      <c r="M14" s="17">
        <f>180*2*ATAN(('g.data'!M$7/2)/$A14)/PI()</f>
        <v>119.06891016108025</v>
      </c>
      <c r="N14" s="17">
        <f>180*2*ATAN(('g.data'!N$7/2)/$A14)/PI()</f>
        <v>120.51023740611558</v>
      </c>
      <c r="O14" s="17">
        <f>180*2*ATAN(('g.data'!O$7/2)/$A14)/PI()</f>
        <v>136.39718102729637</v>
      </c>
    </row>
    <row r="15" spans="1:15" ht="12.75">
      <c r="A15" s="8">
        <f>'s.list'!A15</f>
        <v>60</v>
      </c>
      <c r="B15" s="17">
        <f>180*2*ATAN(('g.data'!B$7/2)/$A15)/PI()</f>
        <v>16.407236839135134</v>
      </c>
      <c r="C15" s="17">
        <f>180*2*ATAN(('g.data'!C$7/2)/$A15)/PI()</f>
        <v>21.23931055231027</v>
      </c>
      <c r="D15" s="17">
        <f>180*2*ATAN(('g.data'!D$7/2)/$A15)/PI()</f>
        <v>26.901157363478294</v>
      </c>
      <c r="E15" s="17">
        <f>180*2*ATAN(('g.data'!E$7/2)/$A15)/PI()</f>
        <v>33.39848846798724</v>
      </c>
      <c r="F15" s="17">
        <f>180*2*ATAN(('g.data'!F$7/2)/$A15)/PI()</f>
        <v>50.033786956200046</v>
      </c>
      <c r="G15" s="17">
        <f>180*2*ATAN(('g.data'!G$7/2)/$A15)/PI()</f>
        <v>50.033786956200046</v>
      </c>
      <c r="H15" s="17">
        <f>180*2*ATAN(('g.data'!H$7/2)/$A15)/PI()</f>
        <v>59.79780367722912</v>
      </c>
      <c r="I15" s="17">
        <f>180*2*ATAN(('g.data'!I$7/2)/$A15)/PI()</f>
        <v>66.0477351115933</v>
      </c>
      <c r="J15" s="17">
        <f>180*2*ATAN(('g.data'!J$7/2)/$A15)/PI()</f>
        <v>69.0170459753368</v>
      </c>
      <c r="K15" s="17">
        <f>180*2*ATAN(('g.data'!K$7/2)/$A15)/PI()</f>
        <v>90</v>
      </c>
      <c r="L15" s="17">
        <f>180*2*ATAN(('g.data'!L$7/2)/$A15)/PI()</f>
        <v>92.33827865581486</v>
      </c>
      <c r="M15" s="17">
        <f>180*2*ATAN(('g.data'!M$7/2)/$A15)/PI()</f>
        <v>109.56481406361456</v>
      </c>
      <c r="N15" s="17">
        <f>180*2*ATAN(('g.data'!N$7/2)/$A15)/PI()</f>
        <v>111.12202138239277</v>
      </c>
      <c r="O15" s="17">
        <f>180*2*ATAN(('g.data'!O$7/2)/$A15)/PI()</f>
        <v>128.71798835138947</v>
      </c>
    </row>
    <row r="16" spans="1:15" ht="12.75">
      <c r="A16" s="8">
        <f>'s.list'!A16</f>
        <v>65</v>
      </c>
      <c r="B16" s="17">
        <f>180*2*ATAN(('g.data'!B$7/2)/$A16)/PI()</f>
        <v>15.16041654757248</v>
      </c>
      <c r="C16" s="17">
        <f>180*2*ATAN(('g.data'!C$7/2)/$A16)/PI()</f>
        <v>19.638601277515797</v>
      </c>
      <c r="D16" s="17">
        <f>180*2*ATAN(('g.data'!D$7/2)/$A16)/PI()</f>
        <v>24.898901449118735</v>
      </c>
      <c r="E16" s="17">
        <f>180*2*ATAN(('g.data'!E$7/2)/$A16)/PI()</f>
        <v>30.957276330836716</v>
      </c>
      <c r="F16" s="17">
        <f>180*2*ATAN(('g.data'!F$7/2)/$A16)/PI()</f>
        <v>46.60978107840623</v>
      </c>
      <c r="G16" s="17">
        <f>180*2*ATAN(('g.data'!G$7/2)/$A16)/PI()</f>
        <v>46.60978107840623</v>
      </c>
      <c r="H16" s="17">
        <f>180*2*ATAN(('g.data'!H$7/2)/$A16)/PI()</f>
        <v>55.91597425843263</v>
      </c>
      <c r="I16" s="17">
        <f>180*2*ATAN(('g.data'!I$7/2)/$A16)/PI()</f>
        <v>61.92751306414704</v>
      </c>
      <c r="J16" s="17">
        <f>180*2*ATAN(('g.data'!J$7/2)/$A16)/PI()</f>
        <v>64.79968034783865</v>
      </c>
      <c r="K16" s="17">
        <f>180*2*ATAN(('g.data'!K$7/2)/$A16)/PI()</f>
        <v>85.41877991472295</v>
      </c>
      <c r="L16" s="17">
        <f>180*2*ATAN(('g.data'!L$7/2)/$A16)/PI()</f>
        <v>87.75339457184914</v>
      </c>
      <c r="M16" s="17">
        <f>180*2*ATAN(('g.data'!M$7/2)/$A16)/PI()</f>
        <v>105.1892867371829</v>
      </c>
      <c r="N16" s="17">
        <f>180*2*ATAN(('g.data'!N$7/2)/$A16)/PI()</f>
        <v>106.78585037478501</v>
      </c>
      <c r="O16" s="17">
        <f>180*2*ATAN(('g.data'!O$7/2)/$A16)/PI()</f>
        <v>125.05113674744574</v>
      </c>
    </row>
    <row r="17" spans="1:15" ht="12.75">
      <c r="A17" s="8">
        <f>'s.list'!A17</f>
        <v>70</v>
      </c>
      <c r="B17" s="17">
        <f>180*2*ATAN(('g.data'!B$7/2)/$A17)/PI()</f>
        <v>14.088820727802581</v>
      </c>
      <c r="C17" s="17">
        <f>180*2*ATAN(('g.data'!C$7/2)/$A17)/PI()</f>
        <v>18.260352964557388</v>
      </c>
      <c r="D17" s="17">
        <f>180*2*ATAN(('g.data'!D$7/2)/$A17)/PI()</f>
        <v>23.170252449710098</v>
      </c>
      <c r="E17" s="17">
        <f>180*2*ATAN(('g.data'!E$7/2)/$A17)/PI()</f>
        <v>28.841546255021967</v>
      </c>
      <c r="F17" s="17">
        <f>180*2*ATAN(('g.data'!F$7/2)/$A17)/PI()</f>
        <v>43.60281897270362</v>
      </c>
      <c r="G17" s="17">
        <f>180*2*ATAN(('g.data'!G$7/2)/$A17)/PI()</f>
        <v>43.60281897270362</v>
      </c>
      <c r="H17" s="17">
        <f>180*2*ATAN(('g.data'!H$7/2)/$A17)/PI()</f>
        <v>52.47342439061454</v>
      </c>
      <c r="I17" s="17">
        <f>180*2*ATAN(('g.data'!I$7/2)/$A17)/PI()</f>
        <v>58.248106989554856</v>
      </c>
      <c r="J17" s="17">
        <f>180*2*ATAN(('g.data'!J$7/2)/$A17)/PI()</f>
        <v>61.02047481223111</v>
      </c>
      <c r="K17" s="17">
        <f>180*2*ATAN(('g.data'!K$7/2)/$A17)/PI()</f>
        <v>81.20258929000894</v>
      </c>
      <c r="L17" s="17">
        <f>180*2*ATAN(('g.data'!L$7/2)/$A17)/PI()</f>
        <v>83.52059940779574</v>
      </c>
      <c r="M17" s="17">
        <f>180*2*ATAN(('g.data'!M$7/2)/$A17)/PI()</f>
        <v>101.05508030331235</v>
      </c>
      <c r="N17" s="17">
        <f>180*2*ATAN(('g.data'!N$7/2)/$A17)/PI()</f>
        <v>102.68038349181982</v>
      </c>
      <c r="O17" s="17">
        <f>180*2*ATAN(('g.data'!O$7/2)/$A17)/PI()</f>
        <v>121.50234732690606</v>
      </c>
    </row>
    <row r="18" spans="1:15" ht="12.75">
      <c r="A18" s="8">
        <f>'s.list'!A18</f>
        <v>75</v>
      </c>
      <c r="B18" s="17">
        <f>180*2*ATAN(('g.data'!B$7/2)/$A18)/PI()</f>
        <v>13.158089995650272</v>
      </c>
      <c r="C18" s="17">
        <f>180*2*ATAN(('g.data'!C$7/2)/$A18)/PI()</f>
        <v>17.061531219896267</v>
      </c>
      <c r="D18" s="17">
        <f>180*2*ATAN(('g.data'!D$7/2)/$A18)/PI()</f>
        <v>21.663363297865608</v>
      </c>
      <c r="E18" s="17">
        <f>180*2*ATAN(('g.data'!E$7/2)/$A18)/PI()</f>
        <v>26.991466561591626</v>
      </c>
      <c r="F18" s="17">
        <f>180*2*ATAN(('g.data'!F$7/2)/$A18)/PI()</f>
        <v>40.94455903948385</v>
      </c>
      <c r="G18" s="17">
        <f>180*2*ATAN(('g.data'!G$7/2)/$A18)/PI()</f>
        <v>40.94455903948385</v>
      </c>
      <c r="H18" s="17">
        <f>180*2*ATAN(('g.data'!H$7/2)/$A18)/PI()</f>
        <v>49.404860455542625</v>
      </c>
      <c r="I18" s="17">
        <f>180*2*ATAN(('g.data'!I$7/2)/$A18)/PI()</f>
        <v>54.94886325255427</v>
      </c>
      <c r="J18" s="17">
        <f>180*2*ATAN(('g.data'!J$7/2)/$A18)/PI()</f>
        <v>57.62158748594614</v>
      </c>
      <c r="K18" s="17">
        <f>180*2*ATAN(('g.data'!K$7/2)/$A18)/PI()</f>
        <v>77.31961650818019</v>
      </c>
      <c r="L18" s="17">
        <f>180*2*ATAN(('g.data'!L$7/2)/$A18)/PI()</f>
        <v>79.6111421845304</v>
      </c>
      <c r="M18" s="17">
        <f>180*2*ATAN(('g.data'!M$7/2)/$A18)/PI()</f>
        <v>97.15266874999472</v>
      </c>
      <c r="N18" s="17">
        <f>180*2*ATAN(('g.data'!N$7/2)/$A18)/PI()</f>
        <v>98.79741070999108</v>
      </c>
      <c r="O18" s="17">
        <f>180*2*ATAN(('g.data'!O$7/2)/$A18)/PI()</f>
        <v>118.07248693585296</v>
      </c>
    </row>
    <row r="19" spans="1:15" ht="12.75">
      <c r="A19" s="8">
        <f>'s.list'!A19</f>
        <v>80</v>
      </c>
      <c r="B19" s="17">
        <f>180*2*ATAN(('g.data'!B$7/2)/$A19)/PI()</f>
        <v>12.342263493322017</v>
      </c>
      <c r="C19" s="17">
        <f>180*2*ATAN(('g.data'!C$7/2)/$A19)/PI()</f>
        <v>16.009457714585714</v>
      </c>
      <c r="D19" s="17">
        <f>180*2*ATAN(('g.data'!D$7/2)/$A19)/PI()</f>
        <v>20.338567822340277</v>
      </c>
      <c r="E19" s="17">
        <f>180*2*ATAN(('g.data'!E$7/2)/$A19)/PI()</f>
        <v>25.36076698363964</v>
      </c>
      <c r="F19" s="17">
        <f>180*2*ATAN(('g.data'!F$7/2)/$A19)/PI()</f>
        <v>38.58009243837747</v>
      </c>
      <c r="G19" s="17">
        <f>180*2*ATAN(('g.data'!G$7/2)/$A19)/PI()</f>
        <v>38.58009243837747</v>
      </c>
      <c r="H19" s="30">
        <f>180*2*ATAN(('g.data'!H$7/2)/$A19)/PI()</f>
        <v>46.656242136120696</v>
      </c>
      <c r="I19" s="30">
        <f>180*2*ATAN(('g.data'!I$7/2)/$A19)/PI()</f>
        <v>51.97846716766602</v>
      </c>
      <c r="J19" s="30">
        <f>180*2*ATAN(('g.data'!J$7/2)/$A19)/PI()</f>
        <v>54.55352676622737</v>
      </c>
      <c r="K19" s="30">
        <f>180*2*ATAN(('g.data'!K$7/2)/$A19)/PI()</f>
        <v>73.73979529168804</v>
      </c>
      <c r="L19" s="30">
        <f>180*2*ATAN(('g.data'!L$7/2)/$A19)/PI()</f>
        <v>75.99746488500934</v>
      </c>
      <c r="M19" s="17">
        <f>180*2*ATAN(('g.data'!M$7/2)/$A19)/PI()</f>
        <v>93.47140917785678</v>
      </c>
      <c r="N19" s="17">
        <f>180*2*ATAN(('g.data'!N$7/2)/$A19)/PI()</f>
        <v>95.12754042293001</v>
      </c>
      <c r="O19" s="17">
        <f>180*2*ATAN(('g.data'!O$7/2)/$A19)/PI()</f>
        <v>114.76151385761435</v>
      </c>
    </row>
    <row r="20" spans="1:15" ht="12.75">
      <c r="A20" s="8">
        <f>'s.list'!A20</f>
        <v>90</v>
      </c>
      <c r="B20" s="17">
        <f>180*2*ATAN(('g.data'!B$7/2)/$A20)/PI()</f>
        <v>10.97979688077337</v>
      </c>
      <c r="C20" s="17">
        <f>180*2*ATAN(('g.data'!C$7/2)/$A20)/PI()</f>
        <v>14.250032697803595</v>
      </c>
      <c r="D20" s="17">
        <f>180*2*ATAN(('g.data'!D$7/2)/$A20)/PI()</f>
        <v>18.118475556661455</v>
      </c>
      <c r="E20" s="17">
        <f>180*2*ATAN(('g.data'!E$7/2)/$A20)/PI()</f>
        <v>22.619864948040426</v>
      </c>
      <c r="F20" s="17">
        <f>180*2*ATAN(('g.data'!F$7/2)/$A20)/PI()</f>
        <v>34.56299674363329</v>
      </c>
      <c r="G20" s="17">
        <f>180*2*ATAN(('g.data'!G$7/2)/$A20)/PI()</f>
        <v>34.56299674363329</v>
      </c>
      <c r="H20" s="17">
        <f>180*2*ATAN(('g.data'!H$7/2)/$A20)/PI()</f>
        <v>41.946986842641614</v>
      </c>
      <c r="I20" s="17">
        <f>180*2*ATAN(('g.data'!I$7/2)/$A20)/PI()</f>
        <v>46.857385617490806</v>
      </c>
      <c r="J20" s="17">
        <f>180*2*ATAN(('g.data'!J$7/2)/$A20)/PI()</f>
        <v>49.247129572327225</v>
      </c>
      <c r="K20" s="17">
        <f>180*2*ATAN(('g.data'!K$7/2)/$A20)/PI()</f>
        <v>67.38013505195957</v>
      </c>
      <c r="L20" s="17">
        <f>180*2*ATAN(('g.data'!L$7/2)/$A20)/PI()</f>
        <v>69.55566273272775</v>
      </c>
      <c r="M20" s="17">
        <f>180*2*ATAN(('g.data'!M$7/2)/$A20)/PI()</f>
        <v>86.72684591676656</v>
      </c>
      <c r="N20" s="17">
        <f>180*2*ATAN(('g.data'!N$7/2)/$A20)/PI()</f>
        <v>88.38614108979526</v>
      </c>
      <c r="O20" s="17">
        <f>180*2*ATAN(('g.data'!O$7/2)/$A20)/PI()</f>
        <v>108.49222549112652</v>
      </c>
    </row>
    <row r="21" spans="1:15" ht="12.75">
      <c r="A21" s="8">
        <f>'s.list'!A21</f>
        <v>100</v>
      </c>
      <c r="B21" s="17">
        <f>180*2*ATAN(('g.data'!B$7/2)/$A21)/PI()</f>
        <v>9.887558473118283</v>
      </c>
      <c r="C21" s="17">
        <f>180*2*ATAN(('g.data'!C$7/2)/$A21)/PI()</f>
        <v>12.837573460477572</v>
      </c>
      <c r="D21" s="17">
        <f>180*2*ATAN(('g.data'!D$7/2)/$A21)/PI()</f>
        <v>16.33239088419324</v>
      </c>
      <c r="E21" s="17">
        <f>180*2*ATAN(('g.data'!E$7/2)/$A21)/PI()</f>
        <v>20.407947443463367</v>
      </c>
      <c r="F21" s="17">
        <f>180*2*ATAN(('g.data'!F$7/2)/$A21)/PI()</f>
        <v>31.284492914417456</v>
      </c>
      <c r="G21" s="17">
        <f>180*2*ATAN(('g.data'!G$7/2)/$A21)/PI()</f>
        <v>31.284492914417456</v>
      </c>
      <c r="H21" s="17">
        <f>180*2*ATAN(('g.data'!H$7/2)/$A21)/PI()</f>
        <v>38.06886870967038</v>
      </c>
      <c r="I21" s="17">
        <f>180*2*ATAN(('g.data'!I$7/2)/$A21)/PI()</f>
        <v>42.611567235657546</v>
      </c>
      <c r="J21" s="17">
        <f>180*2*ATAN(('g.data'!J$7/2)/$A21)/PI()</f>
        <v>44.832294958687285</v>
      </c>
      <c r="K21" s="17">
        <f>180*2*ATAN(('g.data'!K$7/2)/$A21)/PI()</f>
        <v>61.92751306414704</v>
      </c>
      <c r="L21" s="17">
        <f>180*2*ATAN(('g.data'!L$7/2)/$A21)/PI()</f>
        <v>64.01076641616699</v>
      </c>
      <c r="M21" s="17">
        <f>180*2*ATAN(('g.data'!M$7/2)/$A21)/PI()</f>
        <v>80.72907314619472</v>
      </c>
      <c r="N21" s="17">
        <f>180*2*ATAN(('g.data'!N$7/2)/$A21)/PI()</f>
        <v>82.37185033141931</v>
      </c>
      <c r="O21" s="17">
        <f>180*2*ATAN(('g.data'!O$7/2)/$A21)/PI()</f>
        <v>102.68038349181982</v>
      </c>
    </row>
    <row r="22" spans="1:15" ht="12.75">
      <c r="A22" s="8">
        <f>'s.list'!A22</f>
        <v>120</v>
      </c>
      <c r="B22" s="17">
        <f>180*2*ATAN(('g.data'!B$7/2)/$A22)/PI()</f>
        <v>8.24587939958476</v>
      </c>
      <c r="C22" s="17">
        <f>180*2*ATAN(('g.data'!C$7/2)/$A22)/PI()</f>
        <v>10.711650085710382</v>
      </c>
      <c r="D22" s="17">
        <f>180*2*ATAN(('g.data'!D$7/2)/$A22)/PI()</f>
        <v>13.638475814030958</v>
      </c>
      <c r="E22" s="17">
        <f>180*2*ATAN(('g.data'!E$7/2)/$A22)/PI()</f>
        <v>17.061531219896267</v>
      </c>
      <c r="F22" s="17">
        <f>180*2*ATAN(('g.data'!F$7/2)/$A22)/PI()</f>
        <v>26.268044612792647</v>
      </c>
      <c r="G22" s="17">
        <f>180*2*ATAN(('g.data'!G$7/2)/$A22)/PI()</f>
        <v>26.268044612792647</v>
      </c>
      <c r="H22" s="17">
        <f>180*2*ATAN(('g.data'!H$7/2)/$A22)/PI()</f>
        <v>32.07988661209933</v>
      </c>
      <c r="I22" s="17">
        <f>180*2*ATAN(('g.data'!I$7/2)/$A22)/PI()</f>
        <v>36.00832321182676</v>
      </c>
      <c r="J22" s="17">
        <f>180*2*ATAN(('g.data'!J$7/2)/$A22)/PI()</f>
        <v>37.94081561697309</v>
      </c>
      <c r="K22" s="17">
        <f>180*2*ATAN(('g.data'!K$7/2)/$A22)/PI()</f>
        <v>53.13010235415598</v>
      </c>
      <c r="L22" s="17">
        <f>180*2*ATAN(('g.data'!L$7/2)/$A22)/PI()</f>
        <v>55.02400524770291</v>
      </c>
      <c r="M22" s="17">
        <f>180*2*ATAN(('g.data'!M$7/2)/$A22)/PI()</f>
        <v>70.6224268792664</v>
      </c>
      <c r="N22" s="17">
        <f>180*2*ATAN(('g.data'!N$7/2)/$A22)/PI()</f>
        <v>72.196567934216</v>
      </c>
      <c r="O22" s="17">
        <f>180*2*ATAN(('g.data'!O$7/2)/$A22)/PI()</f>
        <v>92.33827865581486</v>
      </c>
    </row>
    <row r="23" spans="1:15" ht="12.75">
      <c r="A23" s="8">
        <f>'s.list'!A23</f>
        <v>135</v>
      </c>
      <c r="B23" s="17">
        <f>180*2*ATAN(('g.data'!B$7/2)/$A23)/PI()</f>
        <v>7.332324748643674</v>
      </c>
      <c r="C23" s="17">
        <f>180*2*ATAN(('g.data'!C$7/2)/$A23)/PI()</f>
        <v>9.527283381452355</v>
      </c>
      <c r="D23" s="17">
        <f>180*2*ATAN(('g.data'!D$7/2)/$A23)/PI()</f>
        <v>12.135090808367158</v>
      </c>
      <c r="E23" s="17">
        <f>180*2*ATAN(('g.data'!E$7/2)/$A23)/PI()</f>
        <v>15.18928673718289</v>
      </c>
      <c r="F23" s="17">
        <f>180*2*ATAN(('g.data'!F$7/2)/$A23)/PI()</f>
        <v>23.434869406406754</v>
      </c>
      <c r="G23" s="17">
        <f>180*2*ATAN(('g.data'!G$7/2)/$A23)/PI()</f>
        <v>23.434869406406754</v>
      </c>
      <c r="H23" s="17">
        <f>180*2*ATAN(('g.data'!H$7/2)/$A23)/PI()</f>
        <v>28.670870839040237</v>
      </c>
      <c r="I23" s="17">
        <f>180*2*ATAN(('g.data'!I$7/2)/$A23)/PI()</f>
        <v>32.22683646617858</v>
      </c>
      <c r="J23" s="17">
        <f>180*2*ATAN(('g.data'!J$7/2)/$A23)/PI()</f>
        <v>33.981646583972335</v>
      </c>
      <c r="K23" s="17">
        <f>180*2*ATAN(('g.data'!K$7/2)/$A23)/PI()</f>
        <v>47.924977949156364</v>
      </c>
      <c r="L23" s="17">
        <f>180*2*ATAN(('g.data'!L$7/2)/$A23)/PI()</f>
        <v>49.68477821091037</v>
      </c>
      <c r="M23" s="17">
        <f>180*2*ATAN(('g.data'!M$7/2)/$A23)/PI()</f>
        <v>64.3914678694265</v>
      </c>
      <c r="N23" s="17">
        <f>180*2*ATAN(('g.data'!N$7/2)/$A23)/PI()</f>
        <v>65.8984302331809</v>
      </c>
      <c r="O23" s="17">
        <f>180*2*ATAN(('g.data'!O$7/2)/$A23)/PI()</f>
        <v>85.59480367646839</v>
      </c>
    </row>
    <row r="24" spans="1:15" ht="12.75">
      <c r="A24" s="8">
        <f>'s.list'!A24</f>
        <v>150</v>
      </c>
      <c r="B24" s="17">
        <f>180*2*ATAN(('g.data'!B$7/2)/$A24)/PI()</f>
        <v>6.600802846668966</v>
      </c>
      <c r="C24" s="17">
        <f>180*2*ATAN(('g.data'!C$7/2)/$A24)/PI()</f>
        <v>8.578306657638036</v>
      </c>
      <c r="D24" s="17">
        <f>180*2*ATAN(('g.data'!D$7/2)/$A24)/PI()</f>
        <v>10.929331314467753</v>
      </c>
      <c r="E24" s="17">
        <f>180*2*ATAN(('g.data'!E$7/2)/$A24)/PI()</f>
        <v>13.68554682526188</v>
      </c>
      <c r="F24" s="17">
        <f>180*2*ATAN(('g.data'!F$7/2)/$A24)/PI()</f>
        <v>21.147046837121838</v>
      </c>
      <c r="G24" s="17">
        <f>180*2*ATAN(('g.data'!G$7/2)/$A24)/PI()</f>
        <v>21.147046837121838</v>
      </c>
      <c r="H24" s="17">
        <f>180*2*ATAN(('g.data'!H$7/2)/$A24)/PI()</f>
        <v>25.90552902675104</v>
      </c>
      <c r="I24" s="17">
        <f>180*2*ATAN(('g.data'!I$7/2)/$A24)/PI()</f>
        <v>29.148432396077478</v>
      </c>
      <c r="J24" s="17">
        <f>180*2*ATAN(('g.data'!J$7/2)/$A24)/PI()</f>
        <v>30.752502497652383</v>
      </c>
      <c r="K24" s="17">
        <f>180*2*ATAN(('g.data'!K$7/2)/$A24)/PI()</f>
        <v>43.60281897270362</v>
      </c>
      <c r="L24" s="17">
        <f>180*2*ATAN(('g.data'!L$7/2)/$A24)/PI()</f>
        <v>45.23972989608085</v>
      </c>
      <c r="M24" s="17">
        <f>180*2*ATAN(('g.data'!M$7/2)/$A24)/PI()</f>
        <v>59.077564519116194</v>
      </c>
      <c r="N24" s="17">
        <f>180*2*ATAN(('g.data'!N$7/2)/$A24)/PI()</f>
        <v>60.512874327058526</v>
      </c>
      <c r="O24" s="17">
        <f>180*2*ATAN(('g.data'!O$7/2)/$A24)/PI()</f>
        <v>79.6111421845304</v>
      </c>
    </row>
    <row r="25" spans="1:15" ht="12.75">
      <c r="A25" s="8">
        <f>'s.list'!A25</f>
        <v>180</v>
      </c>
      <c r="B25" s="17">
        <f>180*2*ATAN(('g.data'!B$7/2)/$A25)/PI()</f>
        <v>5.502527906923336</v>
      </c>
      <c r="C25" s="17">
        <f>180*2*ATAN(('g.data'!C$7/2)/$A25)/PI()</f>
        <v>7.152668749994703</v>
      </c>
      <c r="D25" s="17">
        <f>180*2*ATAN(('g.data'!D$7/2)/$A25)/PI()</f>
        <v>9.116213256404917</v>
      </c>
      <c r="E25" s="17">
        <f>180*2*ATAN(('g.data'!E$7/2)/$A25)/PI()</f>
        <v>11.421186274999286</v>
      </c>
      <c r="F25" s="17">
        <f>180*2*ATAN(('g.data'!F$7/2)/$A25)/PI()</f>
        <v>17.683629120383344</v>
      </c>
      <c r="G25" s="17">
        <f>180*2*ATAN(('g.data'!G$7/2)/$A25)/PI()</f>
        <v>17.683629120383344</v>
      </c>
      <c r="H25" s="17">
        <f>180*2*ATAN(('g.data'!H$7/2)/$A25)/PI()</f>
        <v>21.700209259594754</v>
      </c>
      <c r="I25" s="17">
        <f>180*2*ATAN(('g.data'!I$7/2)/$A25)/PI()</f>
        <v>24.450245351471505</v>
      </c>
      <c r="J25" s="17">
        <f>180*2*ATAN(('g.data'!J$7/2)/$A25)/PI()</f>
        <v>25.814817342531676</v>
      </c>
      <c r="K25" s="17">
        <f>180*2*ATAN(('g.data'!K$7/2)/$A25)/PI()</f>
        <v>36.86989764584402</v>
      </c>
      <c r="L25" s="17">
        <f>180*2*ATAN(('g.data'!L$7/2)/$A25)/PI()</f>
        <v>38.2962749158792</v>
      </c>
      <c r="M25" s="17">
        <f>180*2*ATAN(('g.data'!M$7/2)/$A25)/PI()</f>
        <v>50.5554444711059</v>
      </c>
      <c r="N25" s="17">
        <f>180*2*ATAN(('g.data'!N$7/2)/$A25)/PI()</f>
        <v>51.84980301510891</v>
      </c>
      <c r="O25" s="17">
        <f>180*2*ATAN(('g.data'!O$7/2)/$A25)/PI()</f>
        <v>69.55566273272775</v>
      </c>
    </row>
    <row r="26" spans="1:15" ht="12.75">
      <c r="A26" s="8">
        <f>'s.list'!A26</f>
        <v>200</v>
      </c>
      <c r="B26" s="17">
        <f>180*2*ATAN(('g.data'!B$7/2)/$A26)/PI()</f>
        <v>4.952998169322298</v>
      </c>
      <c r="C26" s="17">
        <f>180*2*ATAN(('g.data'!C$7/2)/$A26)/PI()</f>
        <v>6.43898979370566</v>
      </c>
      <c r="D26" s="17">
        <f>180*2*ATAN(('g.data'!D$7/2)/$A26)/PI()</f>
        <v>8.207878753194347</v>
      </c>
      <c r="E26" s="17">
        <f>180*2*ATAN(('g.data'!E$7/2)/$A26)/PI()</f>
        <v>10.285529115768483</v>
      </c>
      <c r="F26" s="17">
        <f>180*2*ATAN(('g.data'!F$7/2)/$A26)/PI()</f>
        <v>15.93922078864272</v>
      </c>
      <c r="G26" s="17">
        <f>180*2*ATAN(('g.data'!G$7/2)/$A26)/PI()</f>
        <v>15.93922078864272</v>
      </c>
      <c r="H26" s="17">
        <f>180*2*ATAN(('g.data'!H$7/2)/$A26)/PI()</f>
        <v>19.574407329312223</v>
      </c>
      <c r="I26" s="17">
        <f>180*2*ATAN(('g.data'!I$7/2)/$A26)/PI()</f>
        <v>22.0684180065005</v>
      </c>
      <c r="J26" s="17">
        <f>180*2*ATAN(('g.data'!J$7/2)/$A26)/PI()</f>
        <v>23.307681171668673</v>
      </c>
      <c r="K26" s="17">
        <f>180*2*ATAN(('g.data'!K$7/2)/$A26)/PI()</f>
        <v>33.39848846798724</v>
      </c>
      <c r="L26" s="17">
        <f>180*2*ATAN(('g.data'!L$7/2)/$A26)/PI()</f>
        <v>34.70804927252265</v>
      </c>
      <c r="M26" s="17">
        <f>180*2*ATAN(('g.data'!M$7/2)/$A26)/PI()</f>
        <v>46.05098401705607</v>
      </c>
      <c r="N26" s="17">
        <f>180*2*ATAN(('g.data'!N$7/2)/$A26)/PI()</f>
        <v>47.25875546131364</v>
      </c>
      <c r="O26" s="17">
        <f>180*2*ATAN(('g.data'!O$7/2)/$A26)/PI()</f>
        <v>64.01076641616699</v>
      </c>
    </row>
    <row r="27" spans="1:15" ht="12.75">
      <c r="A27" s="8">
        <f>'s.list'!A27</f>
        <v>210</v>
      </c>
      <c r="B27" s="17">
        <f>180*2*ATAN(('g.data'!B$7/2)/$A27)/PI()</f>
        <v>4.717414147761991</v>
      </c>
      <c r="C27" s="17">
        <f>180*2*ATAN(('g.data'!C$7/2)/$A27)/PI()</f>
        <v>6.132971002251787</v>
      </c>
      <c r="D27" s="17">
        <f>180*2*ATAN(('g.data'!D$7/2)/$A27)/PI()</f>
        <v>7.81826932439842</v>
      </c>
      <c r="E27" s="17">
        <f>180*2*ATAN(('g.data'!E$7/2)/$A27)/PI()</f>
        <v>9.79818490757553</v>
      </c>
      <c r="F27" s="17">
        <f>180*2*ATAN(('g.data'!F$7/2)/$A27)/PI()</f>
        <v>15.18928673718289</v>
      </c>
      <c r="G27" s="17">
        <f>180*2*ATAN(('g.data'!G$7/2)/$A27)/PI()</f>
        <v>15.18928673718289</v>
      </c>
      <c r="H27" s="17">
        <f>180*2*ATAN(('g.data'!H$7/2)/$A27)/PI()</f>
        <v>18.659079285396192</v>
      </c>
      <c r="I27" s="17">
        <f>180*2*ATAN(('g.data'!I$7/2)/$A27)/PI()</f>
        <v>21.041568627748724</v>
      </c>
      <c r="J27" s="17">
        <f>180*2*ATAN(('g.data'!J$7/2)/$A27)/PI()</f>
        <v>22.2260810718966</v>
      </c>
      <c r="K27" s="17">
        <f>180*2*ATAN(('g.data'!K$7/2)/$A27)/PI()</f>
        <v>31.89079180184571</v>
      </c>
      <c r="L27" s="17">
        <f>180*2*ATAN(('g.data'!L$7/2)/$A27)/PI()</f>
        <v>33.148015513817974</v>
      </c>
      <c r="M27" s="17">
        <f>180*2*ATAN(('g.data'!M$7/2)/$A27)/PI()</f>
        <v>44.0724538802909</v>
      </c>
      <c r="N27" s="17">
        <f>180*2*ATAN(('g.data'!N$7/2)/$A27)/PI()</f>
        <v>45.23972989608085</v>
      </c>
      <c r="O27" s="17">
        <f>180*2*ATAN(('g.data'!O$7/2)/$A27)/PI()</f>
        <v>61.52543906847783</v>
      </c>
    </row>
    <row r="28" spans="1:15" ht="12.75">
      <c r="A28" s="8">
        <f>'s.list'!A28</f>
        <v>240</v>
      </c>
      <c r="B28" s="17">
        <f>180*2*ATAN(('g.data'!B$7/2)/$A28)/PI()</f>
        <v>4.128283842728659</v>
      </c>
      <c r="C28" s="17">
        <f>180*2*ATAN(('g.data'!C$7/2)/$A28)/PI()</f>
        <v>5.36755031893797</v>
      </c>
      <c r="D28" s="17">
        <f>180*2*ATAN(('g.data'!D$7/2)/$A28)/PI()</f>
        <v>6.843472822878688</v>
      </c>
      <c r="E28" s="17">
        <f>180*2*ATAN(('g.data'!E$7/2)/$A28)/PI()</f>
        <v>8.578306657638036</v>
      </c>
      <c r="F28" s="17">
        <f>180*2*ATAN(('g.data'!F$7/2)/$A28)/PI()</f>
        <v>13.308850092013191</v>
      </c>
      <c r="G28" s="17">
        <f>180*2*ATAN(('g.data'!G$7/2)/$A28)/PI()</f>
        <v>13.308850092013191</v>
      </c>
      <c r="H28" s="17">
        <f>180*2*ATAN(('g.data'!H$7/2)/$A28)/PI()</f>
        <v>16.360459764995042</v>
      </c>
      <c r="I28" s="17">
        <f>180*2*ATAN(('g.data'!I$7/2)/$A28)/PI()</f>
        <v>18.45977248745544</v>
      </c>
      <c r="J28" s="17">
        <f>180*2*ATAN(('g.data'!J$7/2)/$A28)/PI()</f>
        <v>19.504849883307568</v>
      </c>
      <c r="K28" s="17">
        <f>180*2*ATAN(('g.data'!K$7/2)/$A28)/PI()</f>
        <v>28.072486935852954</v>
      </c>
      <c r="L28" s="17">
        <f>180*2*ATAN(('g.data'!L$7/2)/$A28)/PI()</f>
        <v>29.19315105098835</v>
      </c>
      <c r="M28" s="17">
        <f>180*2*ATAN(('g.data'!M$7/2)/$A28)/PI()</f>
        <v>39.00489701332443</v>
      </c>
      <c r="N28" s="17">
        <f>180*2*ATAN(('g.data'!N$7/2)/$A28)/PI()</f>
        <v>40.06202536179546</v>
      </c>
      <c r="O28" s="17">
        <f>180*2*ATAN(('g.data'!O$7/2)/$A28)/PI()</f>
        <v>55.02400524770291</v>
      </c>
    </row>
    <row r="29" spans="1:15" ht="12.75">
      <c r="A29" s="8">
        <f>'s.list'!A29</f>
        <v>270</v>
      </c>
      <c r="B29" s="17">
        <f>180*2*ATAN(('g.data'!B$7/2)/$A29)/PI()</f>
        <v>3.66991879713294</v>
      </c>
      <c r="C29" s="17">
        <f>180*2*ATAN(('g.data'!C$7/2)/$A29)/PI()</f>
        <v>4.771888060777625</v>
      </c>
      <c r="D29" s="17">
        <f>180*2*ATAN(('g.data'!D$7/2)/$A29)/PI()</f>
        <v>6.084604352124242</v>
      </c>
      <c r="E29" s="17">
        <f>180*2*ATAN(('g.data'!E$7/2)/$A29)/PI()</f>
        <v>7.6281496685807095</v>
      </c>
      <c r="F29" s="17">
        <f>180*2*ATAN(('g.data'!F$7/2)/$A29)/PI()</f>
        <v>11.841241428093609</v>
      </c>
      <c r="G29" s="17">
        <f>180*2*ATAN(('g.data'!G$7/2)/$A29)/PI()</f>
        <v>11.841241428093609</v>
      </c>
      <c r="H29" s="17">
        <f>180*2*ATAN(('g.data'!H$7/2)/$A29)/PI()</f>
        <v>14.563337615070145</v>
      </c>
      <c r="I29" s="17">
        <f>180*2*ATAN(('g.data'!I$7/2)/$A29)/PI()</f>
        <v>16.43841849779812</v>
      </c>
      <c r="J29" s="17">
        <f>180*2*ATAN(('g.data'!J$7/2)/$A29)/PI()</f>
        <v>17.372709162473306</v>
      </c>
      <c r="K29" s="17">
        <f>180*2*ATAN(('g.data'!K$7/2)/$A29)/PI()</f>
        <v>25.057615418303023</v>
      </c>
      <c r="L29" s="17">
        <f>180*2*ATAN(('g.data'!L$7/2)/$A29)/PI()</f>
        <v>26.06671265182769</v>
      </c>
      <c r="M29" s="17">
        <f>180*2*ATAN(('g.data'!M$7/2)/$A29)/PI()</f>
        <v>34.94954851251134</v>
      </c>
      <c r="N29" s="17">
        <f>180*2*ATAN(('g.data'!N$7/2)/$A29)/PI()</f>
        <v>35.91233030525348</v>
      </c>
      <c r="O29" s="17">
        <f>180*2*ATAN(('g.data'!O$7/2)/$A29)/PI()</f>
        <v>49.68477821091037</v>
      </c>
    </row>
    <row r="30" spans="1:15" ht="12.75">
      <c r="A30" s="8">
        <f>'s.list'!A30</f>
        <v>300</v>
      </c>
      <c r="B30" s="17">
        <f>180*2*ATAN(('g.data'!B$7/2)/$A30)/PI()</f>
        <v>3.303141453650049</v>
      </c>
      <c r="C30" s="17">
        <f>180*2*ATAN(('g.data'!C$7/2)/$A30)/PI()</f>
        <v>4.295170856597006</v>
      </c>
      <c r="D30" s="17">
        <f>180*2*ATAN(('g.data'!D$7/2)/$A30)/PI()</f>
        <v>5.477121517032202</v>
      </c>
      <c r="E30" s="17">
        <f>180*2*ATAN(('g.data'!E$7/2)/$A30)/PI()</f>
        <v>6.867260724901045</v>
      </c>
      <c r="F30" s="17">
        <f>180*2*ATAN(('g.data'!F$7/2)/$A30)/PI()</f>
        <v>10.664317763319113</v>
      </c>
      <c r="G30" s="17">
        <f>180*2*ATAN(('g.data'!G$7/2)/$A30)/PI()</f>
        <v>10.664317763319113</v>
      </c>
      <c r="H30" s="17">
        <f>180*2*ATAN(('g.data'!H$7/2)/$A30)/PI()</f>
        <v>13.120392801142618</v>
      </c>
      <c r="I30" s="17">
        <f>180*2*ATAN(('g.data'!I$7/2)/$A30)/PI()</f>
        <v>14.813824256990461</v>
      </c>
      <c r="J30" s="17">
        <f>180*2*ATAN(('g.data'!J$7/2)/$A30)/PI()</f>
        <v>15.658153020119213</v>
      </c>
      <c r="K30" s="17">
        <f>180*2*ATAN(('g.data'!K$7/2)/$A30)/PI()</f>
        <v>22.619864948040426</v>
      </c>
      <c r="L30" s="17">
        <f>180*2*ATAN(('g.data'!L$7/2)/$A30)/PI()</f>
        <v>23.536577864041295</v>
      </c>
      <c r="M30" s="17">
        <f>180*2*ATAN(('g.data'!M$7/2)/$A30)/PI()</f>
        <v>31.63838789500028</v>
      </c>
      <c r="N30" s="17">
        <f>180*2*ATAN(('g.data'!N$7/2)/$A30)/PI()</f>
        <v>32.52040941662392</v>
      </c>
      <c r="O30" s="17">
        <f>180*2*ATAN(('g.data'!O$7/2)/$A30)/PI()</f>
        <v>45.23972989608085</v>
      </c>
    </row>
    <row r="31" spans="1:15" ht="12.75">
      <c r="A31" s="8">
        <f>'s.list'!A31</f>
        <v>360</v>
      </c>
      <c r="B31" s="17">
        <f>180*2*ATAN(('g.data'!B$7/2)/$A31)/PI()</f>
        <v>2.752850825470733</v>
      </c>
      <c r="C31" s="17">
        <f>180*2*ATAN(('g.data'!C$7/2)/$A31)/PI()</f>
        <v>3.579821216492139</v>
      </c>
      <c r="D31" s="17">
        <f>180*2*ATAN(('g.data'!D$7/2)/$A31)/PI()</f>
        <v>4.565329927044397</v>
      </c>
      <c r="E31" s="17">
        <f>180*2*ATAN(('g.data'!E$7/2)/$A31)/PI()</f>
        <v>5.724810452223495</v>
      </c>
      <c r="F31" s="17">
        <f>180*2*ATAN(('g.data'!F$7/2)/$A31)/PI()</f>
        <v>8.89476970018098</v>
      </c>
      <c r="G31" s="17">
        <f>180*2*ATAN(('g.data'!G$7/2)/$A31)/PI()</f>
        <v>8.89476970018098</v>
      </c>
      <c r="H31" s="17">
        <f>180*2*ATAN(('g.data'!H$7/2)/$A31)/PI()</f>
        <v>10.948256401218417</v>
      </c>
      <c r="I31" s="17">
        <f>180*2*ATAN(('g.data'!I$7/2)/$A31)/PI()</f>
        <v>12.36586033189652</v>
      </c>
      <c r="J31" s="17">
        <f>180*2*ATAN(('g.data'!J$7/2)/$A31)/PI()</f>
        <v>13.073267297594132</v>
      </c>
      <c r="K31" s="17">
        <f>180*2*ATAN(('g.data'!K$7/2)/$A31)/PI()</f>
        <v>18.924644416051233</v>
      </c>
      <c r="L31" s="17">
        <f>180*2*ATAN(('g.data'!L$7/2)/$A31)/PI()</f>
        <v>19.69802902223406</v>
      </c>
      <c r="M31" s="17">
        <f>180*2*ATAN(('g.data'!M$7/2)/$A31)/PI()</f>
        <v>26.56973296980438</v>
      </c>
      <c r="N31" s="17">
        <f>180*2*ATAN(('g.data'!N$7/2)/$A31)/PI()</f>
        <v>27.32230741381101</v>
      </c>
      <c r="O31" s="17">
        <f>180*2*ATAN(('g.data'!O$7/2)/$A31)/PI()</f>
        <v>38.2962749158792</v>
      </c>
    </row>
    <row r="32" spans="1:15" ht="12.75">
      <c r="A32" s="8">
        <f>'s.list'!A32</f>
        <v>400</v>
      </c>
      <c r="B32" s="17">
        <f>180*2*ATAN(('g.data'!B$7/2)/$A32)/PI()</f>
        <v>2.477656294512591</v>
      </c>
      <c r="C32" s="17">
        <f>180*2*ATAN(('g.data'!C$7/2)/$A32)/PI()</f>
        <v>3.2220382158832064</v>
      </c>
      <c r="D32" s="17">
        <f>180*2*ATAN(('g.data'!D$7/2)/$A32)/PI()</f>
        <v>4.1092099122268095</v>
      </c>
      <c r="E32" s="17">
        <f>180*2*ATAN(('g.data'!E$7/2)/$A32)/PI()</f>
        <v>5.153143660537661</v>
      </c>
      <c r="F32" s="17">
        <f>180*2*ATAN(('g.data'!F$7/2)/$A32)/PI()</f>
        <v>8.008345881418776</v>
      </c>
      <c r="G32" s="17">
        <f>180*2*ATAN(('g.data'!G$7/2)/$A32)/PI()</f>
        <v>8.008345881418776</v>
      </c>
      <c r="H32" s="17">
        <f>180*2*ATAN(('g.data'!H$7/2)/$A32)/PI()</f>
        <v>9.859122732348247</v>
      </c>
      <c r="I32" s="17">
        <f>180*2*ATAN(('g.data'!I$7/2)/$A32)/PI()</f>
        <v>11.137474155953274</v>
      </c>
      <c r="J32" s="17">
        <f>180*2*ATAN(('g.data'!J$7/2)/$A32)/PI()</f>
        <v>11.775628568797602</v>
      </c>
      <c r="K32" s="17">
        <f>180*2*ATAN(('g.data'!K$7/2)/$A32)/PI()</f>
        <v>17.061531219896267</v>
      </c>
      <c r="L32" s="17">
        <f>180*2*ATAN(('g.data'!L$7/2)/$A32)/PI()</f>
        <v>17.76131830104049</v>
      </c>
      <c r="M32" s="17">
        <f>180*2*ATAN(('g.data'!M$7/2)/$A32)/PI()</f>
        <v>23.993798615847158</v>
      </c>
      <c r="N32" s="17">
        <f>180*2*ATAN(('g.data'!N$7/2)/$A32)/PI()</f>
        <v>24.67817455665239</v>
      </c>
      <c r="O32" s="17">
        <f>180*2*ATAN(('g.data'!O$7/2)/$A32)/PI()</f>
        <v>34.70804927252265</v>
      </c>
    </row>
    <row r="33" spans="1:15" ht="12.75">
      <c r="A33" s="8">
        <f>'s.list'!A33</f>
        <v>500</v>
      </c>
      <c r="B33" s="17">
        <f>180*2*ATAN(('g.data'!B$7/2)/$A33)/PI()</f>
        <v>1.9822362324390905</v>
      </c>
      <c r="C33" s="17">
        <f>180*2*ATAN(('g.data'!C$7/2)/$A33)/PI()</f>
        <v>2.5778751203737906</v>
      </c>
      <c r="D33" s="17">
        <f>180*2*ATAN(('g.data'!D$7/2)/$A33)/PI()</f>
        <v>3.287875212272795</v>
      </c>
      <c r="E33" s="17">
        <f>180*2*ATAN(('g.data'!E$7/2)/$A33)/PI()</f>
        <v>4.12351538151708</v>
      </c>
      <c r="F33" s="17">
        <f>180*2*ATAN(('g.data'!F$7/2)/$A33)/PI()</f>
        <v>6.410431862026995</v>
      </c>
      <c r="G33" s="17">
        <f>180*2*ATAN(('g.data'!G$7/2)/$A33)/PI()</f>
        <v>6.410431862026995</v>
      </c>
      <c r="H33" s="17">
        <f>180*2*ATAN(('g.data'!H$7/2)/$A33)/PI()</f>
        <v>7.8943051768266255</v>
      </c>
      <c r="I33" s="17">
        <f>180*2*ATAN(('g.data'!I$7/2)/$A33)/PI()</f>
        <v>8.920080935831933</v>
      </c>
      <c r="J33" s="17">
        <f>180*2*ATAN(('g.data'!J$7/2)/$A33)/PI()</f>
        <v>9.43244246867656</v>
      </c>
      <c r="K33" s="17">
        <f>180*2*ATAN(('g.data'!K$7/2)/$A33)/PI()</f>
        <v>13.68554682526188</v>
      </c>
      <c r="L33" s="17">
        <f>180*2*ATAN(('g.data'!L$7/2)/$A33)/PI()</f>
        <v>14.250032697803595</v>
      </c>
      <c r="M33" s="17">
        <f>180*2*ATAN(('g.data'!M$7/2)/$A33)/PI()</f>
        <v>19.296090632196314</v>
      </c>
      <c r="N33" s="17">
        <f>180*2*ATAN(('g.data'!N$7/2)/$A33)/PI()</f>
        <v>19.85249101330341</v>
      </c>
      <c r="O33" s="17">
        <f>180*2*ATAN(('g.data'!O$7/2)/$A33)/PI()</f>
        <v>28.072486935852954</v>
      </c>
    </row>
    <row r="34" spans="1:15" ht="12.75">
      <c r="A34" s="8">
        <f>'s.list'!A34</f>
        <v>600</v>
      </c>
      <c r="B34" s="17">
        <f>180*2*ATAN(('g.data'!B$7/2)/$A34)/PI()</f>
        <v>1.651913870890247</v>
      </c>
      <c r="C34" s="17">
        <f>180*2*ATAN(('g.data'!C$7/2)/$A34)/PI()</f>
        <v>2.148339996745241</v>
      </c>
      <c r="D34" s="17">
        <f>180*2*ATAN(('g.data'!D$7/2)/$A34)/PI()</f>
        <v>2.7401257427271446</v>
      </c>
      <c r="E34" s="17">
        <f>180*2*ATAN(('g.data'!E$7/2)/$A34)/PI()</f>
        <v>3.4367160033109143</v>
      </c>
      <c r="F34" s="17">
        <f>180*2*ATAN(('g.data'!F$7/2)/$A34)/PI()</f>
        <v>5.343729186545176</v>
      </c>
      <c r="G34" s="17">
        <f>180*2*ATAN(('g.data'!G$7/2)/$A34)/PI()</f>
        <v>5.343729186545176</v>
      </c>
      <c r="H34" s="17">
        <f>180*2*ATAN(('g.data'!H$7/2)/$A34)/PI()</f>
        <v>6.5817673721345855</v>
      </c>
      <c r="I34" s="17">
        <f>180*2*ATAN(('g.data'!I$7/2)/$A34)/PI()</f>
        <v>7.4379879463160865</v>
      </c>
      <c r="J34" s="17">
        <f>180*2*ATAN(('g.data'!J$7/2)/$A34)/PI()</f>
        <v>7.865792544461077</v>
      </c>
      <c r="K34" s="17">
        <f>180*2*ATAN(('g.data'!K$7/2)/$A34)/PI()</f>
        <v>11.421186274999286</v>
      </c>
      <c r="L34" s="17">
        <f>180*2*ATAN(('g.data'!L$7/2)/$A34)/PI()</f>
        <v>11.893726107947002</v>
      </c>
      <c r="M34" s="17">
        <f>180*2*ATAN(('g.data'!M$7/2)/$A34)/PI()</f>
        <v>16.126492331394502</v>
      </c>
      <c r="N34" s="17">
        <f>180*2*ATAN(('g.data'!N$7/2)/$A34)/PI()</f>
        <v>16.59428993967375</v>
      </c>
      <c r="O34" s="17">
        <f>180*2*ATAN(('g.data'!O$7/2)/$A34)/PI()</f>
        <v>23.536577864041295</v>
      </c>
    </row>
    <row r="35" spans="1:15" ht="12.75">
      <c r="A35" s="8">
        <f>'s.list'!A35</f>
        <v>800</v>
      </c>
      <c r="B35" s="17">
        <f>180*2*ATAN(('g.data'!B$7/2)/$A35)/PI()</f>
        <v>1.238972950635165</v>
      </c>
      <c r="C35" s="17">
        <f>180*2*ATAN(('g.data'!C$7/2)/$A35)/PI()</f>
        <v>1.6113375883053083</v>
      </c>
      <c r="D35" s="17">
        <f>180*2*ATAN(('g.data'!D$7/2)/$A35)/PI()</f>
        <v>2.055265679021556</v>
      </c>
      <c r="E35" s="17">
        <f>180*2*ATAN(('g.data'!E$7/2)/$A35)/PI()</f>
        <v>2.5778751203737906</v>
      </c>
      <c r="F35" s="17">
        <f>180*2*ATAN(('g.data'!F$7/2)/$A35)/PI()</f>
        <v>4.009068064211808</v>
      </c>
      <c r="G35" s="17">
        <f>180*2*ATAN(('g.data'!G$7/2)/$A35)/PI()</f>
        <v>4.009068064211808</v>
      </c>
      <c r="H35" s="17">
        <f>180*2*ATAN(('g.data'!H$7/2)/$A35)/PI()</f>
        <v>4.938700891176047</v>
      </c>
      <c r="I35" s="17">
        <f>180*2*ATAN(('g.data'!I$7/2)/$A35)/PI()</f>
        <v>5.581919374683734</v>
      </c>
      <c r="J35" s="17">
        <f>180*2*ATAN(('g.data'!J$7/2)/$A35)/PI()</f>
        <v>5.903399194139559</v>
      </c>
      <c r="K35" s="17">
        <f>180*2*ATAN(('g.data'!K$7/2)/$A35)/PI()</f>
        <v>8.578306657638036</v>
      </c>
      <c r="L35" s="17">
        <f>180*2*ATAN(('g.data'!L$7/2)/$A35)/PI()</f>
        <v>8.934318122778546</v>
      </c>
      <c r="M35" s="17">
        <f>180*2*ATAN(('g.data'!M$7/2)/$A35)/PI()</f>
        <v>12.12984489089591</v>
      </c>
      <c r="N35" s="17">
        <f>180*2*ATAN(('g.data'!N$7/2)/$A35)/PI()</f>
        <v>12.483828694830096</v>
      </c>
      <c r="O35" s="17">
        <f>180*2*ATAN(('g.data'!O$7/2)/$A35)/PI()</f>
        <v>17.76131830104049</v>
      </c>
    </row>
    <row r="36" spans="1:15" ht="12.75">
      <c r="A36" s="8">
        <f>'s.list'!A36</f>
        <v>1200</v>
      </c>
      <c r="B36" s="17">
        <f>180*2*ATAN(('g.data'!B$7/2)/$A36)/PI()</f>
        <v>0.8259998485086638</v>
      </c>
      <c r="C36" s="17">
        <f>180*2*ATAN(('g.data'!C$7/2)/$A36)/PI()</f>
        <v>1.07426439401823</v>
      </c>
      <c r="D36" s="17">
        <f>180*2*ATAN(('g.data'!D$7/2)/$A36)/PI()</f>
        <v>1.370258746051928</v>
      </c>
      <c r="E36" s="17">
        <f>180*2*ATAN(('g.data'!E$7/2)/$A36)/PI()</f>
        <v>1.7187444872893618</v>
      </c>
      <c r="F36" s="17">
        <f>180*2*ATAN(('g.data'!F$7/2)/$A36)/PI()</f>
        <v>2.673317956658227</v>
      </c>
      <c r="G36" s="17">
        <f>180*2*ATAN(('g.data'!G$7/2)/$A36)/PI()</f>
        <v>2.673317956658227</v>
      </c>
      <c r="H36" s="17">
        <f>180*2*ATAN(('g.data'!H$7/2)/$A36)/PI()</f>
        <v>3.2936000664989935</v>
      </c>
      <c r="I36" s="17">
        <f>180*2*ATAN(('g.data'!I$7/2)/$A36)/PI()</f>
        <v>3.722915260933458</v>
      </c>
      <c r="J36" s="17">
        <f>180*2*ATAN(('g.data'!J$7/2)/$A36)/PI()</f>
        <v>3.937534413047597</v>
      </c>
      <c r="K36" s="17">
        <f>180*2*ATAN(('g.data'!K$7/2)/$A36)/PI()</f>
        <v>5.724810452223495</v>
      </c>
      <c r="L36" s="17">
        <f>180*2*ATAN(('g.data'!L$7/2)/$A36)/PI()</f>
        <v>5.962922439964384</v>
      </c>
      <c r="M36" s="17">
        <f>180*2*ATAN(('g.data'!M$7/2)/$A36)/PI()</f>
        <v>8.10336767565689</v>
      </c>
      <c r="N36" s="17">
        <f>180*2*ATAN(('g.data'!N$7/2)/$A36)/PI()</f>
        <v>8.340873049684223</v>
      </c>
      <c r="O36" s="17">
        <f>180*2*ATAN(('g.data'!O$7/2)/$A36)/PI()</f>
        <v>11.893726107947002</v>
      </c>
    </row>
  </sheetData>
  <mergeCells count="1">
    <mergeCell ref="B3:O3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4" customWidth="1"/>
    <col min="3" max="4" width="7.7109375" style="3" customWidth="1"/>
    <col min="5" max="5" width="7.7109375" style="4" customWidth="1"/>
    <col min="6" max="15" width="7.7109375" style="3" customWidth="1"/>
    <col min="16" max="16384" width="9.140625" style="3" customWidth="1"/>
  </cols>
  <sheetData>
    <row r="1" spans="1:13" ht="12">
      <c r="A1" s="14" t="s">
        <v>12</v>
      </c>
      <c r="B1" s="14"/>
      <c r="M1" s="3" t="str">
        <f>'g.data'!L1</f>
        <v>.2009-11-05</v>
      </c>
    </row>
    <row r="3" spans="1:15" ht="12.75" customHeight="1">
      <c r="A3" s="15"/>
      <c r="B3" s="53" t="s">
        <v>69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2">
      <c r="A4" s="13" t="s">
        <v>5</v>
      </c>
      <c r="B4" s="16" t="str">
        <f>'g.data'!B5</f>
        <v>2x</v>
      </c>
      <c r="C4" s="16" t="str">
        <f>'g.data'!C5</f>
        <v>1.6x</v>
      </c>
      <c r="D4" s="16" t="str">
        <f>'g.data'!D5</f>
        <v>1.3x</v>
      </c>
      <c r="E4" s="16" t="str">
        <f>'g.data'!E5</f>
        <v>FF</v>
      </c>
      <c r="F4" s="16">
        <f>'g.data'!F5</f>
        <v>645</v>
      </c>
      <c r="G4" s="16" t="str">
        <f>'g.data'!G5</f>
        <v>6x6</v>
      </c>
      <c r="H4" s="16" t="str">
        <f>'g.data'!H5</f>
        <v>6x7</v>
      </c>
      <c r="I4" s="16" t="str">
        <f>'g.data'!I5</f>
        <v>6x8</v>
      </c>
      <c r="J4" s="16" t="str">
        <f>'g.data'!J5</f>
        <v>6x9</v>
      </c>
      <c r="K4" s="16" t="str">
        <f>'g.data'!K5</f>
        <v>6x12</v>
      </c>
      <c r="L4" s="16" t="str">
        <f>'g.data'!L5</f>
        <v>4x5</v>
      </c>
      <c r="M4" s="16" t="str">
        <f>'g.data'!M5</f>
        <v>6x17</v>
      </c>
      <c r="N4" s="16" t="str">
        <f>'g.data'!N5</f>
        <v>5x7</v>
      </c>
      <c r="O4" s="16" t="str">
        <f>'g.data'!O5</f>
        <v>8x10</v>
      </c>
    </row>
    <row r="5" spans="1:15" ht="12.75">
      <c r="A5" s="8">
        <f>'s.list'!A5</f>
        <v>10</v>
      </c>
      <c r="B5" s="17">
        <f>180*2*ATAN(('g.data'!B$6/2)/$A5)/PI()</f>
        <v>66.0477351115933</v>
      </c>
      <c r="C5" s="17">
        <f>180*2*ATAN(('g.data'!C$6/2)/$A5)/PI()</f>
        <v>73.73979529168804</v>
      </c>
      <c r="D5" s="17">
        <f>180*2*ATAN(('g.data'!D$6/2)/$A5)/PI()</f>
        <v>87.36280831434289</v>
      </c>
      <c r="E5" s="17">
        <f>180*2*ATAN(('g.data'!E$6/2)/$A5)/PI()</f>
        <v>100.38885781546962</v>
      </c>
      <c r="F5" s="17">
        <f>180*2*ATAN(('g.data'!F$6/2)/$A5)/PI()</f>
        <v>128.5385887969376</v>
      </c>
      <c r="G5" s="17">
        <f>180*2*ATAN(('g.data'!G$6/2)/$A5)/PI()</f>
        <v>140.6923518838934</v>
      </c>
      <c r="H5" s="17">
        <f>180*2*ATAN(('g.data'!H$6/2)/$A5)/PI()</f>
        <v>140.6923518838934</v>
      </c>
      <c r="I5" s="17">
        <f>180*2*ATAN(('g.data'!I$6/2)/$A5)/PI()</f>
        <v>140.6923518838934</v>
      </c>
      <c r="J5" s="17">
        <f>180*2*ATAN(('g.data'!J$6/2)/$A5)/PI()</f>
        <v>140.6923518838934</v>
      </c>
      <c r="K5" s="17">
        <f>180*2*ATAN(('g.data'!K$6/2)/$A5)/PI()</f>
        <v>140.6923518838934</v>
      </c>
      <c r="L5" s="17">
        <f>180*2*ATAN(('g.data'!L$6/2)/$A5)/PI()</f>
        <v>157.38013505195957</v>
      </c>
      <c r="M5" s="17">
        <f>180*2*ATAN(('g.data'!M$6/2)/$A5)/PI()</f>
        <v>140.6923518838934</v>
      </c>
      <c r="N5" s="17">
        <f>180*2*ATAN(('g.data'!N$6/2)/$A5)/PI()</f>
        <v>161.8194461583554</v>
      </c>
      <c r="O5" s="17">
        <f>180*2*ATAN(('g.data'!O$6/2)/$A5)/PI()</f>
        <v>168.57881372500074</v>
      </c>
    </row>
    <row r="6" spans="1:15" ht="12.75">
      <c r="A6" s="8">
        <f>'s.list'!A6</f>
        <v>14</v>
      </c>
      <c r="B6" s="17">
        <f>180*2*ATAN(('g.data'!B$6/2)/$A6)/PI()</f>
        <v>49.80953761619037</v>
      </c>
      <c r="C6" s="17">
        <f>180*2*ATAN(('g.data'!C$6/2)/$A6)/PI()</f>
        <v>56.35718021991835</v>
      </c>
      <c r="D6" s="17">
        <f>180*2*ATAN(('g.data'!D$6/2)/$A6)/PI()</f>
        <v>68.59914820530996</v>
      </c>
      <c r="E6" s="17">
        <f>180*2*ATAN(('g.data'!E$6/2)/$A6)/PI()</f>
        <v>81.20258929000894</v>
      </c>
      <c r="F6" s="17">
        <f>180*2*ATAN(('g.data'!F$6/2)/$A6)/PI()</f>
        <v>111.98501516053545</v>
      </c>
      <c r="G6" s="17">
        <f>180*2*ATAN(('g.data'!G$6/2)/$A6)/PI()</f>
        <v>126.86989764584402</v>
      </c>
      <c r="H6" s="17">
        <f>180*2*ATAN(('g.data'!H$6/2)/$A6)/PI()</f>
        <v>126.86989764584402</v>
      </c>
      <c r="I6" s="17">
        <f>180*2*ATAN(('g.data'!I$6/2)/$A6)/PI()</f>
        <v>126.86989764584402</v>
      </c>
      <c r="J6" s="17">
        <f>180*2*ATAN(('g.data'!J$6/2)/$A6)/PI()</f>
        <v>126.86989764584402</v>
      </c>
      <c r="K6" s="17">
        <f>180*2*ATAN(('g.data'!K$6/2)/$A6)/PI()</f>
        <v>126.86989764584402</v>
      </c>
      <c r="L6" s="17">
        <f>180*2*ATAN(('g.data'!L$6/2)/$A6)/PI()</f>
        <v>148.71550708558254</v>
      </c>
      <c r="M6" s="17">
        <f>180*2*ATAN(('g.data'!M$6/2)/$A6)/PI()</f>
        <v>126.86989764584402</v>
      </c>
      <c r="N6" s="17">
        <f>180*2*ATAN(('g.data'!N$6/2)/$A6)/PI()</f>
        <v>154.74832624218539</v>
      </c>
      <c r="O6" s="17">
        <f>180*2*ATAN(('g.data'!O$6/2)/$A6)/PI()</f>
        <v>164.06077921135727</v>
      </c>
    </row>
    <row r="7" spans="1:15" ht="12.75">
      <c r="A7" s="8">
        <f>'s.list'!A7</f>
        <v>17</v>
      </c>
      <c r="B7" s="17">
        <f>180*2*ATAN(('g.data'!B$6/2)/$A7)/PI()</f>
        <v>41.84900348984234</v>
      </c>
      <c r="C7" s="17">
        <f>180*2*ATAN(('g.data'!C$6/2)/$A7)/PI()</f>
        <v>47.611887036915434</v>
      </c>
      <c r="D7" s="17">
        <f>180*2*ATAN(('g.data'!D$6/2)/$A7)/PI()</f>
        <v>58.65148051924563</v>
      </c>
      <c r="E7" s="17">
        <f>180*2*ATAN(('g.data'!E$6/2)/$A7)/PI()</f>
        <v>70.43518593638544</v>
      </c>
      <c r="F7" s="17">
        <f>180*2*ATAN(('g.data'!F$6/2)/$A7)/PI()</f>
        <v>101.34604427985064</v>
      </c>
      <c r="G7" s="17">
        <f>180*2*ATAN(('g.data'!G$6/2)/$A7)/PI()</f>
        <v>117.47253661124515</v>
      </c>
      <c r="H7" s="17">
        <f>180*2*ATAN(('g.data'!H$6/2)/$A7)/PI()</f>
        <v>117.47253661124515</v>
      </c>
      <c r="I7" s="17">
        <f>180*2*ATAN(('g.data'!I$6/2)/$A7)/PI()</f>
        <v>117.47253661124515</v>
      </c>
      <c r="J7" s="17">
        <f>180*2*ATAN(('g.data'!J$6/2)/$A7)/PI()</f>
        <v>117.47253661124515</v>
      </c>
      <c r="K7" s="17">
        <f>180*2*ATAN(('g.data'!K$6/2)/$A7)/PI()</f>
        <v>117.47253661124515</v>
      </c>
      <c r="L7" s="17">
        <f>180*2*ATAN(('g.data'!L$6/2)/$A7)/PI()</f>
        <v>142.44393355510894</v>
      </c>
      <c r="M7" s="17">
        <f>180*2*ATAN(('g.data'!M$6/2)/$A7)/PI()</f>
        <v>117.47253661124515</v>
      </c>
      <c r="N7" s="17">
        <f>180*2*ATAN(('g.data'!N$6/2)/$A7)/PI()</f>
        <v>149.56734657595405</v>
      </c>
      <c r="O7" s="17">
        <f>180*2*ATAN(('g.data'!O$6/2)/$A7)/PI()</f>
        <v>160.70390936780367</v>
      </c>
    </row>
    <row r="8" spans="1:15" ht="12.75">
      <c r="A8" s="8">
        <f>'s.list'!A8</f>
        <v>20</v>
      </c>
      <c r="B8" s="17">
        <f>180*2*ATAN(('g.data'!B$6/2)/$A8)/PI()</f>
        <v>36.00832321182676</v>
      </c>
      <c r="C8" s="17">
        <f>180*2*ATAN(('g.data'!C$6/2)/$A8)/PI()</f>
        <v>41.11209043916693</v>
      </c>
      <c r="D8" s="17">
        <f>180*2*ATAN(('g.data'!D$6/2)/$A8)/PI()</f>
        <v>51.04895071258874</v>
      </c>
      <c r="E8" s="17">
        <f>180*2*ATAN(('g.data'!E$6/2)/$A8)/PI()</f>
        <v>61.92751306414704</v>
      </c>
      <c r="F8" s="17">
        <f>180*2*ATAN(('g.data'!F$6/2)/$A8)/PI()</f>
        <v>92.10880900704369</v>
      </c>
      <c r="G8" s="17">
        <f>180*2*ATAN(('g.data'!G$6/2)/$A8)/PI()</f>
        <v>108.92464441605124</v>
      </c>
      <c r="H8" s="17">
        <f>180*2*ATAN(('g.data'!H$6/2)/$A8)/PI()</f>
        <v>108.92464441605124</v>
      </c>
      <c r="I8" s="17">
        <f>180*2*ATAN(('g.data'!I$6/2)/$A8)/PI()</f>
        <v>108.92464441605124</v>
      </c>
      <c r="J8" s="17">
        <f>180*2*ATAN(('g.data'!J$6/2)/$A8)/PI()</f>
        <v>108.92464441605124</v>
      </c>
      <c r="K8" s="17">
        <f>180*2*ATAN(('g.data'!K$6/2)/$A8)/PI()</f>
        <v>108.92464441605124</v>
      </c>
      <c r="L8" s="17">
        <f>180*2*ATAN(('g.data'!L$6/2)/$A8)/PI()</f>
        <v>136.39718102729637</v>
      </c>
      <c r="M8" s="17">
        <f>180*2*ATAN(('g.data'!M$6/2)/$A8)/PI()</f>
        <v>108.92464441605124</v>
      </c>
      <c r="N8" s="17">
        <f>180*2*ATAN(('g.data'!N$6/2)/$A8)/PI()</f>
        <v>144.51065674988612</v>
      </c>
      <c r="O8" s="17">
        <f>180*2*ATAN(('g.data'!O$6/2)/$A8)/PI()</f>
        <v>157.38013505195957</v>
      </c>
    </row>
    <row r="9" spans="1:15" ht="12.75">
      <c r="A9" s="8">
        <f>'s.list'!A9</f>
        <v>24</v>
      </c>
      <c r="B9" s="17">
        <f>180*2*ATAN(('g.data'!B$6/2)/$A9)/PI()</f>
        <v>30.308136100625195</v>
      </c>
      <c r="C9" s="17">
        <f>180*2*ATAN(('g.data'!C$6/2)/$A9)/PI()</f>
        <v>34.70804927252265</v>
      </c>
      <c r="D9" s="17">
        <f>180*2*ATAN(('g.data'!D$6/2)/$A9)/PI()</f>
        <v>43.39686743488391</v>
      </c>
      <c r="E9" s="17">
        <f>180*2*ATAN(('g.data'!E$6/2)/$A9)/PI()</f>
        <v>53.13010235415598</v>
      </c>
      <c r="F9" s="17">
        <f>180*2*ATAN(('g.data'!F$6/2)/$A9)/PI()</f>
        <v>81.69229382609764</v>
      </c>
      <c r="G9" s="17">
        <f>180*2*ATAN(('g.data'!G$6/2)/$A9)/PI()</f>
        <v>98.79741070999108</v>
      </c>
      <c r="H9" s="17">
        <f>180*2*ATAN(('g.data'!H$6/2)/$A9)/PI()</f>
        <v>98.79741070999108</v>
      </c>
      <c r="I9" s="17">
        <f>180*2*ATAN(('g.data'!I$6/2)/$A9)/PI()</f>
        <v>98.79741070999108</v>
      </c>
      <c r="J9" s="17">
        <f>180*2*ATAN(('g.data'!J$6/2)/$A9)/PI()</f>
        <v>98.79741070999108</v>
      </c>
      <c r="K9" s="17">
        <f>180*2*ATAN(('g.data'!K$6/2)/$A9)/PI()</f>
        <v>98.79741070999108</v>
      </c>
      <c r="L9" s="17">
        <f>180*2*ATAN(('g.data'!L$6/2)/$A9)/PI()</f>
        <v>128.71798835138947</v>
      </c>
      <c r="M9" s="17">
        <f>180*2*ATAN(('g.data'!M$6/2)/$A9)/PI()</f>
        <v>98.79741070999108</v>
      </c>
      <c r="N9" s="17">
        <f>180*2*ATAN(('g.data'!N$6/2)/$A9)/PI()</f>
        <v>137.9864211384563</v>
      </c>
      <c r="O9" s="17">
        <f>180*2*ATAN(('g.data'!O$6/2)/$A9)/PI()</f>
        <v>153.0085334384084</v>
      </c>
    </row>
    <row r="10" spans="1:15" ht="12.75">
      <c r="A10" s="8">
        <f>'s.list'!A10</f>
        <v>28</v>
      </c>
      <c r="B10" s="17">
        <f>180*2*ATAN(('g.data'!B$6/2)/$A10)/PI()</f>
        <v>26.138635792564358</v>
      </c>
      <c r="C10" s="17">
        <f>180*2*ATAN(('g.data'!C$6/2)/$A10)/PI()</f>
        <v>29.990158258351975</v>
      </c>
      <c r="D10" s="17">
        <f>180*2*ATAN(('g.data'!D$6/2)/$A10)/PI()</f>
        <v>37.66608486952406</v>
      </c>
      <c r="E10" s="17">
        <f>180*2*ATAN(('g.data'!E$6/2)/$A10)/PI()</f>
        <v>46.39718102729638</v>
      </c>
      <c r="F10" s="17">
        <f>180*2*ATAN(('g.data'!F$6/2)/$A10)/PI()</f>
        <v>73.08217519965889</v>
      </c>
      <c r="G10" s="17">
        <f>180*2*ATAN(('g.data'!G$6/2)/$A10)/PI()</f>
        <v>90</v>
      </c>
      <c r="H10" s="17">
        <f>180*2*ATAN(('g.data'!H$6/2)/$A10)/PI()</f>
        <v>90</v>
      </c>
      <c r="I10" s="17">
        <f>180*2*ATAN(('g.data'!I$6/2)/$A10)/PI()</f>
        <v>90</v>
      </c>
      <c r="J10" s="17">
        <f>180*2*ATAN(('g.data'!J$6/2)/$A10)/PI()</f>
        <v>90</v>
      </c>
      <c r="K10" s="17">
        <f>180*2*ATAN(('g.data'!K$6/2)/$A10)/PI()</f>
        <v>90</v>
      </c>
      <c r="L10" s="17">
        <f>180*2*ATAN(('g.data'!L$6/2)/$A10)/PI()</f>
        <v>121.50234732690606</v>
      </c>
      <c r="M10" s="17">
        <f>180*2*ATAN(('g.data'!M$6/2)/$A10)/PI()</f>
        <v>90</v>
      </c>
      <c r="N10" s="17">
        <f>180*2*ATAN(('g.data'!N$6/2)/$A10)/PI()</f>
        <v>131.73524081083838</v>
      </c>
      <c r="O10" s="17">
        <f>180*2*ATAN(('g.data'!O$6/2)/$A10)/PI()</f>
        <v>148.71550708558254</v>
      </c>
    </row>
    <row r="11" spans="1:15" ht="12.75">
      <c r="A11" s="8">
        <f>'s.list'!A11</f>
        <v>35</v>
      </c>
      <c r="B11" s="17">
        <f>180*2*ATAN(('g.data'!B$6/2)/$A11)/PI()</f>
        <v>21.041568627748724</v>
      </c>
      <c r="C11" s="17">
        <f>180*2*ATAN(('g.data'!C$6/2)/$A11)/PI()</f>
        <v>24.189514154024206</v>
      </c>
      <c r="D11" s="17">
        <f>180*2*ATAN(('g.data'!D$6/2)/$A11)/PI()</f>
        <v>30.52408867632806</v>
      </c>
      <c r="E11" s="17">
        <f>180*2*ATAN(('g.data'!E$6/2)/$A11)/PI()</f>
        <v>37.84928883210247</v>
      </c>
      <c r="F11" s="17">
        <f>180*2*ATAN(('g.data'!F$6/2)/$A11)/PI()</f>
        <v>61.323769656776484</v>
      </c>
      <c r="G11" s="17">
        <f>180*2*ATAN(('g.data'!G$6/2)/$A11)/PI()</f>
        <v>77.31961650818019</v>
      </c>
      <c r="H11" s="17">
        <f>180*2*ATAN(('g.data'!H$6/2)/$A11)/PI()</f>
        <v>77.31961650818019</v>
      </c>
      <c r="I11" s="17">
        <f>180*2*ATAN(('g.data'!I$6/2)/$A11)/PI()</f>
        <v>77.31961650818019</v>
      </c>
      <c r="J11" s="17">
        <f>180*2*ATAN(('g.data'!J$6/2)/$A11)/PI()</f>
        <v>77.31961650818019</v>
      </c>
      <c r="K11" s="17">
        <f>180*2*ATAN(('g.data'!K$6/2)/$A11)/PI()</f>
        <v>77.31961650818019</v>
      </c>
      <c r="L11" s="17">
        <f>180*2*ATAN(('g.data'!L$6/2)/$A11)/PI()</f>
        <v>110.01595960288267</v>
      </c>
      <c r="M11" s="17">
        <f>180*2*ATAN(('g.data'!M$6/2)/$A11)/PI()</f>
        <v>77.31961650818019</v>
      </c>
      <c r="N11" s="17">
        <f>180*2*ATAN(('g.data'!N$6/2)/$A11)/PI()</f>
        <v>121.50234732690606</v>
      </c>
      <c r="O11" s="17">
        <f>180*2*ATAN(('g.data'!O$6/2)/$A11)/PI()</f>
        <v>141.41990756162255</v>
      </c>
    </row>
    <row r="12" spans="1:15" ht="12.75">
      <c r="A12" s="8">
        <f>'s.list'!A12</f>
        <v>40</v>
      </c>
      <c r="B12" s="17">
        <f>180*2*ATAN(('g.data'!B$6/2)/$A12)/PI()</f>
        <v>18.45977248745544</v>
      </c>
      <c r="C12" s="17">
        <f>180*2*ATAN(('g.data'!C$6/2)/$A12)/PI()</f>
        <v>21.23931055231027</v>
      </c>
      <c r="D12" s="17">
        <f>180*2*ATAN(('g.data'!D$6/2)/$A12)/PI()</f>
        <v>26.855989987255082</v>
      </c>
      <c r="E12" s="17">
        <f>180*2*ATAN(('g.data'!E$6/2)/$A12)/PI()</f>
        <v>33.39848846798724</v>
      </c>
      <c r="F12" s="17">
        <f>180*2*ATAN(('g.data'!F$6/2)/$A12)/PI()</f>
        <v>54.836054114920856</v>
      </c>
      <c r="G12" s="17">
        <f>180*2*ATAN(('g.data'!G$6/2)/$A12)/PI()</f>
        <v>69.98404039711731</v>
      </c>
      <c r="H12" s="17">
        <f>180*2*ATAN(('g.data'!H$6/2)/$A12)/PI()</f>
        <v>69.98404039711731</v>
      </c>
      <c r="I12" s="17">
        <f>180*2*ATAN(('g.data'!I$6/2)/$A12)/PI()</f>
        <v>69.98404039711731</v>
      </c>
      <c r="J12" s="17">
        <f>180*2*ATAN(('g.data'!J$6/2)/$A12)/PI()</f>
        <v>69.98404039711731</v>
      </c>
      <c r="K12" s="17">
        <f>180*2*ATAN(('g.data'!K$6/2)/$A12)/PI()</f>
        <v>69.98404039711731</v>
      </c>
      <c r="L12" s="17">
        <f>180*2*ATAN(('g.data'!L$6/2)/$A12)/PI()</f>
        <v>102.68038349181982</v>
      </c>
      <c r="M12" s="17">
        <f>180*2*ATAN(('g.data'!M$6/2)/$A12)/PI()</f>
        <v>69.98404039711731</v>
      </c>
      <c r="N12" s="17">
        <f>180*2*ATAN(('g.data'!N$6/2)/$A12)/PI()</f>
        <v>114.76151385761435</v>
      </c>
      <c r="O12" s="17">
        <f>180*2*ATAN(('g.data'!O$6/2)/$A12)/PI()</f>
        <v>136.39718102729637</v>
      </c>
    </row>
    <row r="13" spans="1:15" ht="12.75">
      <c r="A13" s="8">
        <f>'s.list'!A13</f>
        <v>45</v>
      </c>
      <c r="B13" s="17">
        <f>180*2*ATAN(('g.data'!B$6/2)/$A13)/PI()</f>
        <v>16.43841849779812</v>
      </c>
      <c r="C13" s="17">
        <f>180*2*ATAN(('g.data'!C$6/2)/$A13)/PI()</f>
        <v>18.924644416051233</v>
      </c>
      <c r="D13" s="17">
        <f>180*2*ATAN(('g.data'!D$6/2)/$A13)/PI()</f>
        <v>23.963341174001577</v>
      </c>
      <c r="E13" s="17">
        <f>180*2*ATAN(('g.data'!E$6/2)/$A13)/PI()</f>
        <v>29.8628343562751</v>
      </c>
      <c r="F13" s="17">
        <f>180*2*ATAN(('g.data'!F$6/2)/$A13)/PI()</f>
        <v>49.509903563920474</v>
      </c>
      <c r="G13" s="17">
        <f>180*2*ATAN(('g.data'!G$6/2)/$A13)/PI()</f>
        <v>63.78158360369142</v>
      </c>
      <c r="H13" s="17">
        <f>180*2*ATAN(('g.data'!H$6/2)/$A13)/PI()</f>
        <v>63.78158360369142</v>
      </c>
      <c r="I13" s="17">
        <f>180*2*ATAN(('g.data'!I$6/2)/$A13)/PI()</f>
        <v>63.78158360369142</v>
      </c>
      <c r="J13" s="17">
        <f>180*2*ATAN(('g.data'!J$6/2)/$A13)/PI()</f>
        <v>63.78158360369142</v>
      </c>
      <c r="K13" s="17">
        <f>180*2*ATAN(('g.data'!K$6/2)/$A13)/PI()</f>
        <v>63.78158360369142</v>
      </c>
      <c r="L13" s="17">
        <f>180*2*ATAN(('g.data'!L$6/2)/$A13)/PI()</f>
        <v>96.02557500836667</v>
      </c>
      <c r="M13" s="17">
        <f>180*2*ATAN(('g.data'!M$6/2)/$A13)/PI()</f>
        <v>63.78158360369142</v>
      </c>
      <c r="N13" s="17">
        <f>180*2*ATAN(('g.data'!N$6/2)/$A13)/PI()</f>
        <v>108.49222549112652</v>
      </c>
      <c r="O13" s="17">
        <f>180*2*ATAN(('g.data'!O$6/2)/$A13)/PI()</f>
        <v>131.54450936409165</v>
      </c>
    </row>
    <row r="14" spans="1:15" ht="12.75">
      <c r="A14" s="8">
        <f>'s.list'!A14</f>
        <v>50</v>
      </c>
      <c r="B14" s="17">
        <f>180*2*ATAN(('g.data'!B$6/2)/$A14)/PI()</f>
        <v>14.813824256990461</v>
      </c>
      <c r="C14" s="17">
        <f>180*2*ATAN(('g.data'!C$6/2)/$A14)/PI()</f>
        <v>17.061531219896267</v>
      </c>
      <c r="D14" s="17">
        <f>180*2*ATAN(('g.data'!D$6/2)/$A14)/PI()</f>
        <v>21.626512801930712</v>
      </c>
      <c r="E14" s="17">
        <f>180*2*ATAN(('g.data'!E$6/2)/$A14)/PI()</f>
        <v>26.991466561591626</v>
      </c>
      <c r="F14" s="17">
        <f>180*2*ATAN(('g.data'!F$6/2)/$A14)/PI()</f>
        <v>45.07690008165618</v>
      </c>
      <c r="G14" s="17">
        <f>180*2*ATAN(('g.data'!G$6/2)/$A14)/PI()</f>
        <v>58.49765267309395</v>
      </c>
      <c r="H14" s="17">
        <f>180*2*ATAN(('g.data'!H$6/2)/$A14)/PI()</f>
        <v>58.49765267309395</v>
      </c>
      <c r="I14" s="17">
        <f>180*2*ATAN(('g.data'!I$6/2)/$A14)/PI()</f>
        <v>58.49765267309395</v>
      </c>
      <c r="J14" s="17">
        <f>180*2*ATAN(('g.data'!J$6/2)/$A14)/PI()</f>
        <v>58.49765267309395</v>
      </c>
      <c r="K14" s="17">
        <f>180*2*ATAN(('g.data'!K$6/2)/$A14)/PI()</f>
        <v>58.49765267309395</v>
      </c>
      <c r="L14" s="17">
        <f>180*2*ATAN(('g.data'!L$6/2)/$A14)/PI()</f>
        <v>90</v>
      </c>
      <c r="M14" s="17">
        <f>180*2*ATAN(('g.data'!M$6/2)/$A14)/PI()</f>
        <v>58.49765267309395</v>
      </c>
      <c r="N14" s="17">
        <f>180*2*ATAN(('g.data'!N$6/2)/$A14)/PI()</f>
        <v>102.68038349181982</v>
      </c>
      <c r="O14" s="17">
        <f>180*2*ATAN(('g.data'!O$6/2)/$A14)/PI()</f>
        <v>126.86989764584402</v>
      </c>
    </row>
    <row r="15" spans="1:15" ht="12.75">
      <c r="A15" s="8">
        <f>'s.list'!A15</f>
        <v>60</v>
      </c>
      <c r="B15" s="17">
        <f>180*2*ATAN(('g.data'!B$6/2)/$A15)/PI()</f>
        <v>12.36586033189652</v>
      </c>
      <c r="C15" s="17">
        <f>180*2*ATAN(('g.data'!C$6/2)/$A15)/PI()</f>
        <v>14.250032697803595</v>
      </c>
      <c r="D15" s="17">
        <f>180*2*ATAN(('g.data'!D$6/2)/$A15)/PI()</f>
        <v>18.087432389784123</v>
      </c>
      <c r="E15" s="17">
        <f>180*2*ATAN(('g.data'!E$6/2)/$A15)/PI()</f>
        <v>22.619864948040426</v>
      </c>
      <c r="F15" s="17">
        <f>180*2*ATAN(('g.data'!F$6/2)/$A15)/PI()</f>
        <v>38.15418263961545</v>
      </c>
      <c r="G15" s="17">
        <f>180*2*ATAN(('g.data'!G$6/2)/$A15)/PI()</f>
        <v>50.033786956200046</v>
      </c>
      <c r="H15" s="17">
        <f>180*2*ATAN(('g.data'!H$6/2)/$A15)/PI()</f>
        <v>50.033786956200046</v>
      </c>
      <c r="I15" s="17">
        <f>180*2*ATAN(('g.data'!I$6/2)/$A15)/PI()</f>
        <v>50.033786956200046</v>
      </c>
      <c r="J15" s="17">
        <f>180*2*ATAN(('g.data'!J$6/2)/$A15)/PI()</f>
        <v>50.033786956200046</v>
      </c>
      <c r="K15" s="17">
        <f>180*2*ATAN(('g.data'!K$6/2)/$A15)/PI()</f>
        <v>50.033786956200046</v>
      </c>
      <c r="L15" s="17">
        <f>180*2*ATAN(('g.data'!L$6/2)/$A15)/PI()</f>
        <v>79.6111421845304</v>
      </c>
      <c r="M15" s="17">
        <f>180*2*ATAN(('g.data'!M$6/2)/$A15)/PI()</f>
        <v>50.033786956200046</v>
      </c>
      <c r="N15" s="17">
        <f>180*2*ATAN(('g.data'!N$6/2)/$A15)/PI()</f>
        <v>92.33827865581486</v>
      </c>
      <c r="O15" s="17">
        <f>180*2*ATAN(('g.data'!O$6/2)/$A15)/PI()</f>
        <v>118.07248693585296</v>
      </c>
    </row>
    <row r="16" spans="1:15" ht="12.75">
      <c r="A16" s="8">
        <f>'s.list'!A16</f>
        <v>65</v>
      </c>
      <c r="B16" s="17">
        <f>180*2*ATAN(('g.data'!B$6/2)/$A16)/PI()</f>
        <v>11.421186274999286</v>
      </c>
      <c r="C16" s="17">
        <f>180*2*ATAN(('g.data'!C$6/2)/$A16)/PI()</f>
        <v>13.163889310356023</v>
      </c>
      <c r="D16" s="17">
        <f>180*2*ATAN(('g.data'!D$6/2)/$A16)/PI()</f>
        <v>16.716545820203134</v>
      </c>
      <c r="E16" s="17">
        <f>180*2*ATAN(('g.data'!E$6/2)/$A16)/PI()</f>
        <v>20.919818185858258</v>
      </c>
      <c r="F16" s="17">
        <f>180*2*ATAN(('g.data'!F$6/2)/$A16)/PI()</f>
        <v>35.409365904762204</v>
      </c>
      <c r="G16" s="17">
        <f>180*2*ATAN(('g.data'!G$6/2)/$A16)/PI()</f>
        <v>46.60978107840623</v>
      </c>
      <c r="H16" s="17">
        <f>180*2*ATAN(('g.data'!H$6/2)/$A16)/PI()</f>
        <v>46.60978107840623</v>
      </c>
      <c r="I16" s="17">
        <f>180*2*ATAN(('g.data'!I$6/2)/$A16)/PI()</f>
        <v>46.60978107840623</v>
      </c>
      <c r="J16" s="17">
        <f>180*2*ATAN(('g.data'!J$6/2)/$A16)/PI()</f>
        <v>46.60978107840623</v>
      </c>
      <c r="K16" s="17">
        <f>180*2*ATAN(('g.data'!K$6/2)/$A16)/PI()</f>
        <v>46.60978107840623</v>
      </c>
      <c r="L16" s="17">
        <f>180*2*ATAN(('g.data'!L$6/2)/$A16)/PI()</f>
        <v>75.13718405765499</v>
      </c>
      <c r="M16" s="17">
        <f>180*2*ATAN(('g.data'!M$6/2)/$A16)/PI()</f>
        <v>46.60978107840623</v>
      </c>
      <c r="N16" s="17">
        <f>180*2*ATAN(('g.data'!N$6/2)/$A16)/PI()</f>
        <v>87.75339457184914</v>
      </c>
      <c r="O16" s="17">
        <f>180*2*ATAN(('g.data'!O$6/2)/$A16)/PI()</f>
        <v>113.95226488840672</v>
      </c>
    </row>
    <row r="17" spans="1:15" ht="12.75">
      <c r="A17" s="8">
        <f>'s.list'!A17</f>
        <v>70</v>
      </c>
      <c r="B17" s="17">
        <f>180*2*ATAN(('g.data'!B$6/2)/$A17)/PI()</f>
        <v>10.610219212420768</v>
      </c>
      <c r="C17" s="17">
        <f>180*2*ATAN(('g.data'!C$6/2)/$A17)/PI()</f>
        <v>12.231007132570813</v>
      </c>
      <c r="D17" s="17">
        <f>180*2*ATAN(('g.data'!D$6/2)/$A17)/PI()</f>
        <v>15.537637143717776</v>
      </c>
      <c r="E17" s="17">
        <f>180*2*ATAN(('g.data'!E$6/2)/$A17)/PI()</f>
        <v>19.45515710280321</v>
      </c>
      <c r="F17" s="17">
        <f>180*2*ATAN(('g.data'!F$6/2)/$A17)/PI()</f>
        <v>33.022656561961085</v>
      </c>
      <c r="G17" s="17">
        <f>180*2*ATAN(('g.data'!G$6/2)/$A17)/PI()</f>
        <v>43.60281897270362</v>
      </c>
      <c r="H17" s="17">
        <f>180*2*ATAN(('g.data'!H$6/2)/$A17)/PI()</f>
        <v>43.60281897270362</v>
      </c>
      <c r="I17" s="17">
        <f>180*2*ATAN(('g.data'!I$6/2)/$A17)/PI()</f>
        <v>43.60281897270362</v>
      </c>
      <c r="J17" s="17">
        <f>180*2*ATAN(('g.data'!J$6/2)/$A17)/PI()</f>
        <v>43.60281897270362</v>
      </c>
      <c r="K17" s="17">
        <f>180*2*ATAN(('g.data'!K$6/2)/$A17)/PI()</f>
        <v>43.60281897270362</v>
      </c>
      <c r="L17" s="17">
        <f>180*2*ATAN(('g.data'!L$6/2)/$A17)/PI()</f>
        <v>71.07535558394876</v>
      </c>
      <c r="M17" s="17">
        <f>180*2*ATAN(('g.data'!M$6/2)/$A17)/PI()</f>
        <v>43.60281897270362</v>
      </c>
      <c r="N17" s="17">
        <f>180*2*ATAN(('g.data'!N$6/2)/$A17)/PI()</f>
        <v>83.52059940779574</v>
      </c>
      <c r="O17" s="17">
        <f>180*2*ATAN(('g.data'!O$6/2)/$A17)/PI()</f>
        <v>110.01595960288267</v>
      </c>
    </row>
    <row r="18" spans="1:15" ht="12.75">
      <c r="A18" s="8">
        <f>'s.list'!A18</f>
        <v>75</v>
      </c>
      <c r="B18" s="17">
        <f>180*2*ATAN(('g.data'!B$6/2)/$A18)/PI()</f>
        <v>9.906514955684123</v>
      </c>
      <c r="C18" s="17">
        <f>180*2*ATAN(('g.data'!C$6/2)/$A18)/PI()</f>
        <v>11.421186274999286</v>
      </c>
      <c r="D18" s="17">
        <f>180*2*ATAN(('g.data'!D$6/2)/$A18)/PI()</f>
        <v>14.51322341315361</v>
      </c>
      <c r="E18" s="17">
        <f>180*2*ATAN(('g.data'!E$6/2)/$A18)/PI()</f>
        <v>18.180553841644645</v>
      </c>
      <c r="F18" s="17">
        <f>180*2*ATAN(('g.data'!F$6/2)/$A18)/PI()</f>
        <v>30.92998482925065</v>
      </c>
      <c r="G18" s="17">
        <f>180*2*ATAN(('g.data'!G$6/2)/$A18)/PI()</f>
        <v>40.94455903948385</v>
      </c>
      <c r="H18" s="17">
        <f>180*2*ATAN(('g.data'!H$6/2)/$A18)/PI()</f>
        <v>40.94455903948385</v>
      </c>
      <c r="I18" s="17">
        <f>180*2*ATAN(('g.data'!I$6/2)/$A18)/PI()</f>
        <v>40.94455903948385</v>
      </c>
      <c r="J18" s="17">
        <f>180*2*ATAN(('g.data'!J$6/2)/$A18)/PI()</f>
        <v>40.94455903948385</v>
      </c>
      <c r="K18" s="17">
        <f>180*2*ATAN(('g.data'!K$6/2)/$A18)/PI()</f>
        <v>40.94455903948385</v>
      </c>
      <c r="L18" s="17">
        <f>180*2*ATAN(('g.data'!L$6/2)/$A18)/PI()</f>
        <v>67.38013505195957</v>
      </c>
      <c r="M18" s="17">
        <f>180*2*ATAN(('g.data'!M$6/2)/$A18)/PI()</f>
        <v>40.94455903948385</v>
      </c>
      <c r="N18" s="17">
        <f>180*2*ATAN(('g.data'!N$6/2)/$A18)/PI()</f>
        <v>79.6111421845304</v>
      </c>
      <c r="O18" s="17">
        <f>180*2*ATAN(('g.data'!O$6/2)/$A18)/PI()</f>
        <v>106.26020470831196</v>
      </c>
    </row>
    <row r="19" spans="1:15" ht="12.75">
      <c r="A19" s="8">
        <f>'s.list'!A19</f>
        <v>80</v>
      </c>
      <c r="B19" s="17">
        <f>180*2*ATAN(('g.data'!B$6/2)/$A19)/PI()</f>
        <v>9.290156851783212</v>
      </c>
      <c r="C19" s="17">
        <f>180*2*ATAN(('g.data'!C$6/2)/$A19)/PI()</f>
        <v>10.711650085710382</v>
      </c>
      <c r="D19" s="17">
        <f>180*2*ATAN(('g.data'!D$6/2)/$A19)/PI()</f>
        <v>13.61493857314603</v>
      </c>
      <c r="E19" s="17">
        <f>180*2*ATAN(('g.data'!E$6/2)/$A19)/PI()</f>
        <v>17.061531219896267</v>
      </c>
      <c r="F19" s="17">
        <f>180*2*ATAN(('g.data'!F$6/2)/$A19)/PI()</f>
        <v>29.081337398752613</v>
      </c>
      <c r="G19" s="17">
        <f>180*2*ATAN(('g.data'!G$6/2)/$A19)/PI()</f>
        <v>38.58009243837747</v>
      </c>
      <c r="H19" s="17">
        <f>180*2*ATAN(('g.data'!H$6/2)/$A19)/PI()</f>
        <v>38.58009243837747</v>
      </c>
      <c r="I19" s="17">
        <f>180*2*ATAN(('g.data'!I$6/2)/$A19)/PI()</f>
        <v>38.58009243837747</v>
      </c>
      <c r="J19" s="17">
        <f>180*2*ATAN(('g.data'!J$6/2)/$A19)/PI()</f>
        <v>38.58009243837747</v>
      </c>
      <c r="K19" s="17">
        <f>180*2*ATAN(('g.data'!K$6/2)/$A19)/PI()</f>
        <v>38.58009243837747</v>
      </c>
      <c r="L19" s="17">
        <f>180*2*ATAN(('g.data'!L$6/2)/$A19)/PI()</f>
        <v>64.01076641616699</v>
      </c>
      <c r="M19" s="17">
        <f>180*2*ATAN(('g.data'!M$6/2)/$A19)/PI()</f>
        <v>38.58009243837747</v>
      </c>
      <c r="N19" s="17">
        <f>180*2*ATAN(('g.data'!N$6/2)/$A19)/PI()</f>
        <v>75.99746488500934</v>
      </c>
      <c r="O19" s="17">
        <f>180*2*ATAN(('g.data'!O$6/2)/$A19)/PI()</f>
        <v>102.68038349181982</v>
      </c>
    </row>
    <row r="20" spans="1:15" ht="12.75">
      <c r="A20" s="8">
        <f>'s.list'!A20</f>
        <v>90</v>
      </c>
      <c r="B20" s="17">
        <f>180*2*ATAN(('g.data'!B$6/2)/$A20)/PI()</f>
        <v>8.26171246655283</v>
      </c>
      <c r="C20" s="17">
        <f>180*2*ATAN(('g.data'!C$6/2)/$A20)/PI()</f>
        <v>9.527283381452355</v>
      </c>
      <c r="D20" s="17">
        <f>180*2*ATAN(('g.data'!D$6/2)/$A20)/PI()</f>
        <v>12.11410683236749</v>
      </c>
      <c r="E20" s="17">
        <f>180*2*ATAN(('g.data'!E$6/2)/$A20)/PI()</f>
        <v>15.18928673718289</v>
      </c>
      <c r="F20" s="17">
        <f>180*2*ATAN(('g.data'!F$6/2)/$A20)/PI()</f>
        <v>25.965985144503748</v>
      </c>
      <c r="G20" s="17">
        <f>180*2*ATAN(('g.data'!G$6/2)/$A20)/PI()</f>
        <v>34.56299674363329</v>
      </c>
      <c r="H20" s="17">
        <f>180*2*ATAN(('g.data'!H$6/2)/$A20)/PI()</f>
        <v>34.56299674363329</v>
      </c>
      <c r="I20" s="17">
        <f>180*2*ATAN(('g.data'!I$6/2)/$A20)/PI()</f>
        <v>34.56299674363329</v>
      </c>
      <c r="J20" s="17">
        <f>180*2*ATAN(('g.data'!J$6/2)/$A20)/PI()</f>
        <v>34.56299674363329</v>
      </c>
      <c r="K20" s="17">
        <f>180*2*ATAN(('g.data'!K$6/2)/$A20)/PI()</f>
        <v>34.56299674363329</v>
      </c>
      <c r="L20" s="17">
        <f>180*2*ATAN(('g.data'!L$6/2)/$A20)/PI()</f>
        <v>58.10920819815429</v>
      </c>
      <c r="M20" s="17">
        <f>180*2*ATAN(('g.data'!M$6/2)/$A20)/PI()</f>
        <v>34.56299674363329</v>
      </c>
      <c r="N20" s="17">
        <f>180*2*ATAN(('g.data'!N$6/2)/$A20)/PI()</f>
        <v>69.55566273272775</v>
      </c>
      <c r="O20" s="17">
        <f>180*2*ATAN(('g.data'!O$6/2)/$A20)/PI()</f>
        <v>96.02557500836667</v>
      </c>
    </row>
    <row r="21" spans="1:15" ht="12.75">
      <c r="A21" s="8">
        <f>'s.list'!A21</f>
        <v>100</v>
      </c>
      <c r="B21" s="17">
        <f>180*2*ATAN(('g.data'!B$6/2)/$A21)/PI()</f>
        <v>7.4379879463160865</v>
      </c>
      <c r="C21" s="17">
        <f>180*2*ATAN(('g.data'!C$6/2)/$A21)/PI()</f>
        <v>8.578306657638036</v>
      </c>
      <c r="D21" s="17">
        <f>180*2*ATAN(('g.data'!D$6/2)/$A21)/PI()</f>
        <v>10.91040562968087</v>
      </c>
      <c r="E21" s="17">
        <f>180*2*ATAN(('g.data'!E$6/2)/$A21)/PI()</f>
        <v>13.68554682526188</v>
      </c>
      <c r="F21" s="17">
        <f>180*2*ATAN(('g.data'!F$6/2)/$A21)/PI()</f>
        <v>23.445041940204526</v>
      </c>
      <c r="G21" s="17">
        <f>180*2*ATAN(('g.data'!G$6/2)/$A21)/PI()</f>
        <v>31.284492914417456</v>
      </c>
      <c r="H21" s="17">
        <f>180*2*ATAN(('g.data'!H$6/2)/$A21)/PI()</f>
        <v>31.284492914417456</v>
      </c>
      <c r="I21" s="17">
        <f>180*2*ATAN(('g.data'!I$6/2)/$A21)/PI()</f>
        <v>31.284492914417456</v>
      </c>
      <c r="J21" s="17">
        <f>180*2*ATAN(('g.data'!J$6/2)/$A21)/PI()</f>
        <v>31.284492914417456</v>
      </c>
      <c r="K21" s="17">
        <f>180*2*ATAN(('g.data'!K$6/2)/$A21)/PI()</f>
        <v>31.284492914417456</v>
      </c>
      <c r="L21" s="17">
        <f>180*2*ATAN(('g.data'!L$6/2)/$A21)/PI()</f>
        <v>53.13010235415598</v>
      </c>
      <c r="M21" s="17">
        <f>180*2*ATAN(('g.data'!M$6/2)/$A21)/PI()</f>
        <v>31.284492914417456</v>
      </c>
      <c r="N21" s="17">
        <f>180*2*ATAN(('g.data'!N$6/2)/$A21)/PI()</f>
        <v>64.01076641616699</v>
      </c>
      <c r="O21" s="17">
        <f>180*2*ATAN(('g.data'!O$6/2)/$A21)/PI()</f>
        <v>90</v>
      </c>
    </row>
    <row r="22" spans="1:15" ht="12.75">
      <c r="A22" s="8">
        <f>'s.list'!A22</f>
        <v>120</v>
      </c>
      <c r="B22" s="17">
        <f>180*2*ATAN(('g.data'!B$6/2)/$A22)/PI()</f>
        <v>6.20098289961556</v>
      </c>
      <c r="C22" s="17">
        <f>180*2*ATAN(('g.data'!C$6/2)/$A22)/PI()</f>
        <v>7.152668749994703</v>
      </c>
      <c r="D22" s="17">
        <f>180*2*ATAN(('g.data'!D$6/2)/$A22)/PI()</f>
        <v>9.100398102393244</v>
      </c>
      <c r="E22" s="17">
        <f>180*2*ATAN(('g.data'!E$6/2)/$A22)/PI()</f>
        <v>11.421186274999286</v>
      </c>
      <c r="F22" s="17">
        <f>180*2*ATAN(('g.data'!F$6/2)/$A22)/PI()</f>
        <v>19.620770872085156</v>
      </c>
      <c r="G22" s="17">
        <f>180*2*ATAN(('g.data'!G$6/2)/$A22)/PI()</f>
        <v>26.268044612792647</v>
      </c>
      <c r="H22" s="17">
        <f>180*2*ATAN(('g.data'!H$6/2)/$A22)/PI()</f>
        <v>26.268044612792647</v>
      </c>
      <c r="I22" s="17">
        <f>180*2*ATAN(('g.data'!I$6/2)/$A22)/PI()</f>
        <v>26.268044612792647</v>
      </c>
      <c r="J22" s="17">
        <f>180*2*ATAN(('g.data'!J$6/2)/$A22)/PI()</f>
        <v>26.268044612792647</v>
      </c>
      <c r="K22" s="17">
        <f>180*2*ATAN(('g.data'!K$6/2)/$A22)/PI()</f>
        <v>26.268044612792647</v>
      </c>
      <c r="L22" s="17">
        <f>180*2*ATAN(('g.data'!L$6/2)/$A22)/PI()</f>
        <v>45.23972989608085</v>
      </c>
      <c r="M22" s="17">
        <f>180*2*ATAN(('g.data'!M$6/2)/$A22)/PI()</f>
        <v>26.268044612792647</v>
      </c>
      <c r="N22" s="17">
        <f>180*2*ATAN(('g.data'!N$6/2)/$A22)/PI()</f>
        <v>55.02400524770291</v>
      </c>
      <c r="O22" s="17">
        <f>180*2*ATAN(('g.data'!O$6/2)/$A22)/PI()</f>
        <v>79.6111421845304</v>
      </c>
    </row>
    <row r="23" spans="1:15" ht="12.75">
      <c r="A23" s="8">
        <f>'s.list'!A23</f>
        <v>135</v>
      </c>
      <c r="B23" s="17">
        <f>180*2*ATAN(('g.data'!B$6/2)/$A23)/PI()</f>
        <v>5.513113743073043</v>
      </c>
      <c r="C23" s="17">
        <f>180*2*ATAN(('g.data'!C$6/2)/$A23)/PI()</f>
        <v>6.359660239728468</v>
      </c>
      <c r="D23" s="17">
        <f>180*2*ATAN(('g.data'!D$6/2)/$A23)/PI()</f>
        <v>8.092810247335354</v>
      </c>
      <c r="E23" s="17">
        <f>180*2*ATAN(('g.data'!E$6/2)/$A23)/PI()</f>
        <v>10.159215720029142</v>
      </c>
      <c r="F23" s="17">
        <f>180*2*ATAN(('g.data'!F$6/2)/$A23)/PI()</f>
        <v>17.476378023818118</v>
      </c>
      <c r="G23" s="17">
        <f>180*2*ATAN(('g.data'!G$6/2)/$A23)/PI()</f>
        <v>23.434869406406754</v>
      </c>
      <c r="H23" s="17">
        <f>180*2*ATAN(('g.data'!H$6/2)/$A23)/PI()</f>
        <v>23.434869406406754</v>
      </c>
      <c r="I23" s="17">
        <f>180*2*ATAN(('g.data'!I$6/2)/$A23)/PI()</f>
        <v>23.434869406406754</v>
      </c>
      <c r="J23" s="17">
        <f>180*2*ATAN(('g.data'!J$6/2)/$A23)/PI()</f>
        <v>23.434869406406754</v>
      </c>
      <c r="K23" s="17">
        <f>180*2*ATAN(('g.data'!K$6/2)/$A23)/PI()</f>
        <v>23.434869406406754</v>
      </c>
      <c r="L23" s="17">
        <f>180*2*ATAN(('g.data'!L$6/2)/$A23)/PI()</f>
        <v>40.64627365932588</v>
      </c>
      <c r="M23" s="17">
        <f>180*2*ATAN(('g.data'!M$6/2)/$A23)/PI()</f>
        <v>23.434869406406754</v>
      </c>
      <c r="N23" s="17">
        <f>180*2*ATAN(('g.data'!N$6/2)/$A23)/PI()</f>
        <v>49.68477821091037</v>
      </c>
      <c r="O23" s="17">
        <f>180*2*ATAN(('g.data'!O$6/2)/$A23)/PI()</f>
        <v>73.05771073397032</v>
      </c>
    </row>
    <row r="24" spans="1:15" ht="12.75">
      <c r="A24" s="8">
        <f>'s.list'!A24</f>
        <v>150</v>
      </c>
      <c r="B24" s="17">
        <f>180*2*ATAN(('g.data'!B$6/2)/$A24)/PI()</f>
        <v>4.962529602391646</v>
      </c>
      <c r="C24" s="17">
        <f>180*2*ATAN(('g.data'!C$6/2)/$A24)/PI()</f>
        <v>5.724810452223495</v>
      </c>
      <c r="D24" s="17">
        <f>180*2*ATAN(('g.data'!D$6/2)/$A24)/PI()</f>
        <v>7.2858289752862735</v>
      </c>
      <c r="E24" s="17">
        <f>180*2*ATAN(('g.data'!E$6/2)/$A24)/PI()</f>
        <v>9.147842519801722</v>
      </c>
      <c r="F24" s="17">
        <f>180*2*ATAN(('g.data'!F$6/2)/$A24)/PI()</f>
        <v>15.751863513019966</v>
      </c>
      <c r="G24" s="17">
        <f>180*2*ATAN(('g.data'!G$6/2)/$A24)/PI()</f>
        <v>21.147046837121838</v>
      </c>
      <c r="H24" s="17">
        <f>180*2*ATAN(('g.data'!H$6/2)/$A24)/PI()</f>
        <v>21.147046837121838</v>
      </c>
      <c r="I24" s="17">
        <f>180*2*ATAN(('g.data'!I$6/2)/$A24)/PI()</f>
        <v>21.147046837121838</v>
      </c>
      <c r="J24" s="17">
        <f>180*2*ATAN(('g.data'!J$6/2)/$A24)/PI()</f>
        <v>21.147046837121838</v>
      </c>
      <c r="K24" s="17">
        <f>180*2*ATAN(('g.data'!K$6/2)/$A24)/PI()</f>
        <v>21.147046837121838</v>
      </c>
      <c r="L24" s="17">
        <f>180*2*ATAN(('g.data'!L$6/2)/$A24)/PI()</f>
        <v>36.86989764584402</v>
      </c>
      <c r="M24" s="17">
        <f>180*2*ATAN(('g.data'!M$6/2)/$A24)/PI()</f>
        <v>21.147046837121838</v>
      </c>
      <c r="N24" s="17">
        <f>180*2*ATAN(('g.data'!N$6/2)/$A24)/PI()</f>
        <v>45.23972989608085</v>
      </c>
      <c r="O24" s="17">
        <f>180*2*ATAN(('g.data'!O$6/2)/$A24)/PI()</f>
        <v>67.38013505195957</v>
      </c>
    </row>
    <row r="25" spans="1:15" ht="12.75">
      <c r="A25" s="8">
        <f>'s.list'!A25</f>
        <v>180</v>
      </c>
      <c r="B25" s="17">
        <f>180*2*ATAN(('g.data'!B$6/2)/$A25)/PI()</f>
        <v>4.136231246287969</v>
      </c>
      <c r="C25" s="17">
        <f>180*2*ATAN(('g.data'!C$6/2)/$A25)/PI()</f>
        <v>4.771888060777625</v>
      </c>
      <c r="D25" s="17">
        <f>180*2*ATAN(('g.data'!D$6/2)/$A25)/PI()</f>
        <v>6.074023857541455</v>
      </c>
      <c r="E25" s="17">
        <f>180*2*ATAN(('g.data'!E$6/2)/$A25)/PI()</f>
        <v>7.6281496685807095</v>
      </c>
      <c r="F25" s="17">
        <f>180*2*ATAN(('g.data'!F$6/2)/$A25)/PI()</f>
        <v>13.151807328322016</v>
      </c>
      <c r="G25" s="17">
        <f>180*2*ATAN(('g.data'!G$6/2)/$A25)/PI()</f>
        <v>17.683629120383344</v>
      </c>
      <c r="H25" s="17">
        <f>180*2*ATAN(('g.data'!H$6/2)/$A25)/PI()</f>
        <v>17.683629120383344</v>
      </c>
      <c r="I25" s="17">
        <f>180*2*ATAN(('g.data'!I$6/2)/$A25)/PI()</f>
        <v>17.683629120383344</v>
      </c>
      <c r="J25" s="17">
        <f>180*2*ATAN(('g.data'!J$6/2)/$A25)/PI()</f>
        <v>17.683629120383344</v>
      </c>
      <c r="K25" s="17">
        <f>180*2*ATAN(('g.data'!K$6/2)/$A25)/PI()</f>
        <v>17.683629120383344</v>
      </c>
      <c r="L25" s="17">
        <f>180*2*ATAN(('g.data'!L$6/2)/$A25)/PI()</f>
        <v>31.048221993508513</v>
      </c>
      <c r="M25" s="17">
        <f>180*2*ATAN(('g.data'!M$6/2)/$A25)/PI()</f>
        <v>17.683629120383344</v>
      </c>
      <c r="N25" s="17">
        <f>180*2*ATAN(('g.data'!N$6/2)/$A25)/PI()</f>
        <v>38.2962749158792</v>
      </c>
      <c r="O25" s="17">
        <f>180*2*ATAN(('g.data'!O$6/2)/$A25)/PI()</f>
        <v>58.10920819815429</v>
      </c>
    </row>
    <row r="26" spans="1:15" ht="12.75">
      <c r="A26" s="8">
        <f>'s.list'!A26</f>
        <v>200</v>
      </c>
      <c r="B26" s="17">
        <f>180*2*ATAN(('g.data'!B$6/2)/$A26)/PI()</f>
        <v>3.722915260933458</v>
      </c>
      <c r="C26" s="17">
        <f>180*2*ATAN(('g.data'!C$6/2)/$A26)/PI()</f>
        <v>4.295170856597006</v>
      </c>
      <c r="D26" s="17">
        <f>180*2*ATAN(('g.data'!D$6/2)/$A26)/PI()</f>
        <v>5.467593981756245</v>
      </c>
      <c r="E26" s="17">
        <f>180*2*ATAN(('g.data'!E$6/2)/$A26)/PI()</f>
        <v>6.867260724901045</v>
      </c>
      <c r="F26" s="17">
        <f>180*2*ATAN(('g.data'!F$6/2)/$A26)/PI()</f>
        <v>11.846490120813879</v>
      </c>
      <c r="G26" s="17">
        <f>180*2*ATAN(('g.data'!G$6/2)/$A26)/PI()</f>
        <v>15.93922078864272</v>
      </c>
      <c r="H26" s="17">
        <f>180*2*ATAN(('g.data'!H$6/2)/$A26)/PI()</f>
        <v>15.93922078864272</v>
      </c>
      <c r="I26" s="17">
        <f>180*2*ATAN(('g.data'!I$6/2)/$A26)/PI()</f>
        <v>15.93922078864272</v>
      </c>
      <c r="J26" s="17">
        <f>180*2*ATAN(('g.data'!J$6/2)/$A26)/PI()</f>
        <v>15.93922078864272</v>
      </c>
      <c r="K26" s="17">
        <f>180*2*ATAN(('g.data'!K$6/2)/$A26)/PI()</f>
        <v>15.93922078864272</v>
      </c>
      <c r="L26" s="17">
        <f>180*2*ATAN(('g.data'!L$6/2)/$A26)/PI()</f>
        <v>28.072486935852954</v>
      </c>
      <c r="M26" s="17">
        <f>180*2*ATAN(('g.data'!M$6/2)/$A26)/PI()</f>
        <v>15.93922078864272</v>
      </c>
      <c r="N26" s="17">
        <f>180*2*ATAN(('g.data'!N$6/2)/$A26)/PI()</f>
        <v>34.70804927252265</v>
      </c>
      <c r="O26" s="17">
        <f>180*2*ATAN(('g.data'!O$6/2)/$A26)/PI()</f>
        <v>53.13010235415598</v>
      </c>
    </row>
    <row r="27" spans="1:15" ht="12.75">
      <c r="A27" s="8">
        <f>'s.list'!A27</f>
        <v>210</v>
      </c>
      <c r="B27" s="17">
        <f>180*2*ATAN(('g.data'!B$6/2)/$A27)/PI()</f>
        <v>3.5457495430663437</v>
      </c>
      <c r="C27" s="17">
        <f>180*2*ATAN(('g.data'!C$6/2)/$A27)/PI()</f>
        <v>4.090816977774455</v>
      </c>
      <c r="D27" s="17">
        <f>180*2*ATAN(('g.data'!D$6/2)/$A27)/PI()</f>
        <v>5.2075996252479815</v>
      </c>
      <c r="E27" s="17">
        <f>180*2*ATAN(('g.data'!E$6/2)/$A27)/PI()</f>
        <v>6.5409758463671315</v>
      </c>
      <c r="F27" s="17">
        <f>180*2*ATAN(('g.data'!F$6/2)/$A27)/PI()</f>
        <v>11.28610257118457</v>
      </c>
      <c r="G27" s="17">
        <f>180*2*ATAN(('g.data'!G$6/2)/$A27)/PI()</f>
        <v>15.18928673718289</v>
      </c>
      <c r="H27" s="17">
        <f>180*2*ATAN(('g.data'!H$6/2)/$A27)/PI()</f>
        <v>15.18928673718289</v>
      </c>
      <c r="I27" s="17">
        <f>180*2*ATAN(('g.data'!I$6/2)/$A27)/PI()</f>
        <v>15.18928673718289</v>
      </c>
      <c r="J27" s="17">
        <f>180*2*ATAN(('g.data'!J$6/2)/$A27)/PI()</f>
        <v>15.18928673718289</v>
      </c>
      <c r="K27" s="17">
        <f>180*2*ATAN(('g.data'!K$6/2)/$A27)/PI()</f>
        <v>15.18928673718289</v>
      </c>
      <c r="L27" s="17">
        <f>180*2*ATAN(('g.data'!L$6/2)/$A27)/PI()</f>
        <v>26.784995507502195</v>
      </c>
      <c r="M27" s="17">
        <f>180*2*ATAN(('g.data'!M$6/2)/$A27)/PI()</f>
        <v>15.18928673718289</v>
      </c>
      <c r="N27" s="17">
        <f>180*2*ATAN(('g.data'!N$6/2)/$A27)/PI()</f>
        <v>33.148015513817974</v>
      </c>
      <c r="O27" s="17">
        <f>180*2*ATAN(('g.data'!O$6/2)/$A27)/PI()</f>
        <v>50.92669012374323</v>
      </c>
    </row>
    <row r="28" spans="1:15" ht="12.75">
      <c r="A28" s="8">
        <f>'s.list'!A28</f>
        <v>240</v>
      </c>
      <c r="B28" s="17">
        <f>180*2*ATAN(('g.data'!B$6/2)/$A28)/PI()</f>
        <v>3.1027629059121185</v>
      </c>
      <c r="C28" s="17">
        <f>180*2*ATAN(('g.data'!C$6/2)/$A28)/PI()</f>
        <v>3.579821216492139</v>
      </c>
      <c r="D28" s="17">
        <f>180*2*ATAN(('g.data'!D$6/2)/$A28)/PI()</f>
        <v>4.557384782015259</v>
      </c>
      <c r="E28" s="17">
        <f>180*2*ATAN(('g.data'!E$6/2)/$A28)/PI()</f>
        <v>5.724810452223495</v>
      </c>
      <c r="F28" s="17">
        <f>180*2*ATAN(('g.data'!F$6/2)/$A28)/PI()</f>
        <v>9.882819267667346</v>
      </c>
      <c r="G28" s="17">
        <f>180*2*ATAN(('g.data'!G$6/2)/$A28)/PI()</f>
        <v>13.308850092013191</v>
      </c>
      <c r="H28" s="17">
        <f>180*2*ATAN(('g.data'!H$6/2)/$A28)/PI()</f>
        <v>13.308850092013191</v>
      </c>
      <c r="I28" s="17">
        <f>180*2*ATAN(('g.data'!I$6/2)/$A28)/PI()</f>
        <v>13.308850092013191</v>
      </c>
      <c r="J28" s="17">
        <f>180*2*ATAN(('g.data'!J$6/2)/$A28)/PI()</f>
        <v>13.308850092013191</v>
      </c>
      <c r="K28" s="17">
        <f>180*2*ATAN(('g.data'!K$6/2)/$A28)/PI()</f>
        <v>13.308850092013191</v>
      </c>
      <c r="L28" s="17">
        <f>180*2*ATAN(('g.data'!L$6/2)/$A28)/PI()</f>
        <v>23.536577864041295</v>
      </c>
      <c r="M28" s="17">
        <f>180*2*ATAN(('g.data'!M$6/2)/$A28)/PI()</f>
        <v>13.308850092013191</v>
      </c>
      <c r="N28" s="17">
        <f>180*2*ATAN(('g.data'!N$6/2)/$A28)/PI()</f>
        <v>29.19315105098835</v>
      </c>
      <c r="O28" s="17">
        <f>180*2*ATAN(('g.data'!O$6/2)/$A28)/PI()</f>
        <v>45.23972989608085</v>
      </c>
    </row>
    <row r="29" spans="1:15" ht="12.75">
      <c r="A29" s="8">
        <f>'s.list'!A29</f>
        <v>270</v>
      </c>
      <c r="B29" s="17">
        <f>180*2*ATAN(('g.data'!B$6/2)/$A29)/PI()</f>
        <v>2.758152923256759</v>
      </c>
      <c r="C29" s="17">
        <f>180*2*ATAN(('g.data'!C$6/2)/$A29)/PI()</f>
        <v>3.182280542389175</v>
      </c>
      <c r="D29" s="17">
        <f>180*2*ATAN(('g.data'!D$6/2)/$A29)/PI()</f>
        <v>4.051456904619358</v>
      </c>
      <c r="E29" s="17">
        <f>180*2*ATAN(('g.data'!E$6/2)/$A29)/PI()</f>
        <v>5.089608759626191</v>
      </c>
      <c r="F29" s="17">
        <f>180*2*ATAN(('g.data'!F$6/2)/$A29)/PI()</f>
        <v>8.789296884399146</v>
      </c>
      <c r="G29" s="17">
        <f>180*2*ATAN(('g.data'!G$6/2)/$A29)/PI()</f>
        <v>11.841241428093609</v>
      </c>
      <c r="H29" s="17">
        <f>180*2*ATAN(('g.data'!H$6/2)/$A29)/PI()</f>
        <v>11.841241428093609</v>
      </c>
      <c r="I29" s="17">
        <f>180*2*ATAN(('g.data'!I$6/2)/$A29)/PI()</f>
        <v>11.841241428093609</v>
      </c>
      <c r="J29" s="17">
        <f>180*2*ATAN(('g.data'!J$6/2)/$A29)/PI()</f>
        <v>11.841241428093609</v>
      </c>
      <c r="K29" s="17">
        <f>180*2*ATAN(('g.data'!K$6/2)/$A29)/PI()</f>
        <v>11.841241428093609</v>
      </c>
      <c r="L29" s="17">
        <f>180*2*ATAN(('g.data'!L$6/2)/$A29)/PI()</f>
        <v>20.9829540246632</v>
      </c>
      <c r="M29" s="17">
        <f>180*2*ATAN(('g.data'!M$6/2)/$A29)/PI()</f>
        <v>11.841241428093609</v>
      </c>
      <c r="N29" s="17">
        <f>180*2*ATAN(('g.data'!N$6/2)/$A29)/PI()</f>
        <v>26.06671265182769</v>
      </c>
      <c r="O29" s="17">
        <f>180*2*ATAN(('g.data'!O$6/2)/$A29)/PI()</f>
        <v>40.64627365932588</v>
      </c>
    </row>
    <row r="30" spans="1:15" ht="12.75">
      <c r="A30" s="8">
        <f>'s.list'!A30</f>
        <v>300</v>
      </c>
      <c r="B30" s="17">
        <f>180*2*ATAN(('g.data'!B$6/2)/$A30)/PI()</f>
        <v>2.482428706728613</v>
      </c>
      <c r="C30" s="17">
        <f>180*2*ATAN(('g.data'!C$6/2)/$A30)/PI()</f>
        <v>2.864192368329293</v>
      </c>
      <c r="D30" s="17">
        <f>180*2*ATAN(('g.data'!D$6/2)/$A30)/PI()</f>
        <v>3.6465998541915403</v>
      </c>
      <c r="E30" s="17">
        <f>180*2*ATAN(('g.data'!E$6/2)/$A30)/PI()</f>
        <v>4.581220085277059</v>
      </c>
      <c r="F30" s="17">
        <f>180*2*ATAN(('g.data'!F$6/2)/$A30)/PI()</f>
        <v>7.913313054725219</v>
      </c>
      <c r="G30" s="17">
        <f>180*2*ATAN(('g.data'!G$6/2)/$A30)/PI()</f>
        <v>10.664317763319113</v>
      </c>
      <c r="H30" s="17">
        <f>180*2*ATAN(('g.data'!H$6/2)/$A30)/PI()</f>
        <v>10.664317763319113</v>
      </c>
      <c r="I30" s="17">
        <f>180*2*ATAN(('g.data'!I$6/2)/$A30)/PI()</f>
        <v>10.664317763319113</v>
      </c>
      <c r="J30" s="17">
        <f>180*2*ATAN(('g.data'!J$6/2)/$A30)/PI()</f>
        <v>10.664317763319113</v>
      </c>
      <c r="K30" s="17">
        <f>180*2*ATAN(('g.data'!K$6/2)/$A30)/PI()</f>
        <v>10.664317763319113</v>
      </c>
      <c r="L30" s="17">
        <f>180*2*ATAN(('g.data'!L$6/2)/$A30)/PI()</f>
        <v>18.924644416051233</v>
      </c>
      <c r="M30" s="17">
        <f>180*2*ATAN(('g.data'!M$6/2)/$A30)/PI()</f>
        <v>10.664317763319113</v>
      </c>
      <c r="N30" s="17">
        <f>180*2*ATAN(('g.data'!N$6/2)/$A30)/PI()</f>
        <v>23.536577864041295</v>
      </c>
      <c r="O30" s="17">
        <f>180*2*ATAN(('g.data'!O$6/2)/$A30)/PI()</f>
        <v>36.86989764584402</v>
      </c>
    </row>
    <row r="31" spans="1:15" ht="12.75">
      <c r="A31" s="8">
        <f>'s.list'!A31</f>
        <v>360</v>
      </c>
      <c r="B31" s="17">
        <f>180*2*ATAN(('g.data'!B$6/2)/$A31)/PI()</f>
        <v>2.0687894691509894</v>
      </c>
      <c r="C31" s="17">
        <f>180*2*ATAN(('g.data'!C$6/2)/$A31)/PI()</f>
        <v>2.38697884796407</v>
      </c>
      <c r="D31" s="17">
        <f>180*2*ATAN(('g.data'!D$6/2)/$A31)/PI()</f>
        <v>3.039146640998467</v>
      </c>
      <c r="E31" s="17">
        <f>180*2*ATAN(('g.data'!E$6/2)/$A31)/PI()</f>
        <v>3.8183048659927525</v>
      </c>
      <c r="F31" s="17">
        <f>180*2*ATAN(('g.data'!F$6/2)/$A31)/PI()</f>
        <v>6.597630292877359</v>
      </c>
      <c r="G31" s="17">
        <f>180*2*ATAN(('g.data'!G$6/2)/$A31)/PI()</f>
        <v>8.89476970018098</v>
      </c>
      <c r="H31" s="17">
        <f>180*2*ATAN(('g.data'!H$6/2)/$A31)/PI()</f>
        <v>8.89476970018098</v>
      </c>
      <c r="I31" s="17">
        <f>180*2*ATAN(('g.data'!I$6/2)/$A31)/PI()</f>
        <v>8.89476970018098</v>
      </c>
      <c r="J31" s="17">
        <f>180*2*ATAN(('g.data'!J$6/2)/$A31)/PI()</f>
        <v>8.89476970018098</v>
      </c>
      <c r="K31" s="17">
        <f>180*2*ATAN(('g.data'!K$6/2)/$A31)/PI()</f>
        <v>8.89476970018098</v>
      </c>
      <c r="L31" s="17">
        <f>180*2*ATAN(('g.data'!L$6/2)/$A31)/PI()</f>
        <v>15.814325405916916</v>
      </c>
      <c r="M31" s="17">
        <f>180*2*ATAN(('g.data'!M$6/2)/$A31)/PI()</f>
        <v>8.89476970018098</v>
      </c>
      <c r="N31" s="17">
        <f>180*2*ATAN(('g.data'!N$6/2)/$A31)/PI()</f>
        <v>19.69802902223406</v>
      </c>
      <c r="O31" s="17">
        <f>180*2*ATAN(('g.data'!O$6/2)/$A31)/PI()</f>
        <v>31.048221993508513</v>
      </c>
    </row>
    <row r="32" spans="1:15" ht="12.75">
      <c r="A32" s="8">
        <f>'s.list'!A32</f>
        <v>400</v>
      </c>
      <c r="B32" s="17">
        <f>180*2*ATAN(('g.data'!B$6/2)/$A32)/PI()</f>
        <v>1.8619489554155084</v>
      </c>
      <c r="C32" s="17">
        <f>180*2*ATAN(('g.data'!C$6/2)/$A32)/PI()</f>
        <v>2.148339996745241</v>
      </c>
      <c r="D32" s="17">
        <f>180*2*ATAN(('g.data'!D$6/2)/$A32)/PI()</f>
        <v>2.735353819255158</v>
      </c>
      <c r="E32" s="17">
        <f>180*2*ATAN(('g.data'!E$6/2)/$A32)/PI()</f>
        <v>3.4367160033109143</v>
      </c>
      <c r="F32" s="17">
        <f>180*2*ATAN(('g.data'!F$6/2)/$A32)/PI()</f>
        <v>5.939113526312654</v>
      </c>
      <c r="G32" s="17">
        <f>180*2*ATAN(('g.data'!G$6/2)/$A32)/PI()</f>
        <v>8.008345881418776</v>
      </c>
      <c r="H32" s="17">
        <f>180*2*ATAN(('g.data'!H$6/2)/$A32)/PI()</f>
        <v>8.008345881418776</v>
      </c>
      <c r="I32" s="17">
        <f>180*2*ATAN(('g.data'!I$6/2)/$A32)/PI()</f>
        <v>8.008345881418776</v>
      </c>
      <c r="J32" s="17">
        <f>180*2*ATAN(('g.data'!J$6/2)/$A32)/PI()</f>
        <v>8.008345881418776</v>
      </c>
      <c r="K32" s="17">
        <f>180*2*ATAN(('g.data'!K$6/2)/$A32)/PI()</f>
        <v>8.008345881418776</v>
      </c>
      <c r="L32" s="17">
        <f>180*2*ATAN(('g.data'!L$6/2)/$A32)/PI()</f>
        <v>14.250032697803595</v>
      </c>
      <c r="M32" s="17">
        <f>180*2*ATAN(('g.data'!M$6/2)/$A32)/PI()</f>
        <v>8.008345881418776</v>
      </c>
      <c r="N32" s="17">
        <f>180*2*ATAN(('g.data'!N$6/2)/$A32)/PI()</f>
        <v>17.76131830104049</v>
      </c>
      <c r="O32" s="17">
        <f>180*2*ATAN(('g.data'!O$6/2)/$A32)/PI()</f>
        <v>28.072486935852954</v>
      </c>
    </row>
    <row r="33" spans="1:15" ht="12.75">
      <c r="A33" s="8">
        <f>'s.list'!A33</f>
        <v>500</v>
      </c>
      <c r="B33" s="17">
        <f>180*2*ATAN(('g.data'!B$6/2)/$A33)/PI()</f>
        <v>1.4896063566301283</v>
      </c>
      <c r="C33" s="17">
        <f>180*2*ATAN(('g.data'!C$6/2)/$A33)/PI()</f>
        <v>1.7187444872893618</v>
      </c>
      <c r="D33" s="17">
        <f>180*2*ATAN(('g.data'!D$6/2)/$A33)/PI()</f>
        <v>2.1884326825747547</v>
      </c>
      <c r="E33" s="17">
        <f>180*2*ATAN(('g.data'!E$6/2)/$A33)/PI()</f>
        <v>2.749669561138811</v>
      </c>
      <c r="F33" s="17">
        <f>180*2*ATAN(('g.data'!F$6/2)/$A33)/PI()</f>
        <v>4.752822435426663</v>
      </c>
      <c r="G33" s="17">
        <f>180*2*ATAN(('g.data'!G$6/2)/$A33)/PI()</f>
        <v>6.410431862026995</v>
      </c>
      <c r="H33" s="17">
        <f>180*2*ATAN(('g.data'!H$6/2)/$A33)/PI()</f>
        <v>6.410431862026995</v>
      </c>
      <c r="I33" s="17">
        <f>180*2*ATAN(('g.data'!I$6/2)/$A33)/PI()</f>
        <v>6.410431862026995</v>
      </c>
      <c r="J33" s="17">
        <f>180*2*ATAN(('g.data'!J$6/2)/$A33)/PI()</f>
        <v>6.410431862026995</v>
      </c>
      <c r="K33" s="17">
        <f>180*2*ATAN(('g.data'!K$6/2)/$A33)/PI()</f>
        <v>6.410431862026995</v>
      </c>
      <c r="L33" s="17">
        <f>180*2*ATAN(('g.data'!L$6/2)/$A33)/PI()</f>
        <v>11.421186274999286</v>
      </c>
      <c r="M33" s="17">
        <f>180*2*ATAN(('g.data'!M$6/2)/$A33)/PI()</f>
        <v>6.410431862026995</v>
      </c>
      <c r="N33" s="17">
        <f>180*2*ATAN(('g.data'!N$6/2)/$A33)/PI()</f>
        <v>14.250032697803595</v>
      </c>
      <c r="O33" s="17">
        <f>180*2*ATAN(('g.data'!O$6/2)/$A33)/PI()</f>
        <v>22.619864948040426</v>
      </c>
    </row>
    <row r="34" spans="1:15" ht="12.75">
      <c r="A34" s="8">
        <f>'s.list'!A34</f>
        <v>600</v>
      </c>
      <c r="B34" s="17">
        <f>180*2*ATAN(('g.data'!B$6/2)/$A34)/PI()</f>
        <v>1.2413599951737413</v>
      </c>
      <c r="C34" s="17">
        <f>180*2*ATAN(('g.data'!C$6/2)/$A34)/PI()</f>
        <v>1.432319890940817</v>
      </c>
      <c r="D34" s="17">
        <f>180*2*ATAN(('g.data'!D$6/2)/$A34)/PI()</f>
        <v>1.8237616474755174</v>
      </c>
      <c r="E34" s="17">
        <f>180*2*ATAN(('g.data'!E$6/2)/$A34)/PI()</f>
        <v>2.291525676350207</v>
      </c>
      <c r="F34" s="17">
        <f>180*2*ATAN(('g.data'!F$6/2)/$A34)/PI()</f>
        <v>3.9613793073068395</v>
      </c>
      <c r="G34" s="17">
        <f>180*2*ATAN(('g.data'!G$6/2)/$A34)/PI()</f>
        <v>5.343729186545176</v>
      </c>
      <c r="H34" s="17">
        <f>180*2*ATAN(('g.data'!H$6/2)/$A34)/PI()</f>
        <v>5.343729186545176</v>
      </c>
      <c r="I34" s="17">
        <f>180*2*ATAN(('g.data'!I$6/2)/$A34)/PI()</f>
        <v>5.343729186545176</v>
      </c>
      <c r="J34" s="17">
        <f>180*2*ATAN(('g.data'!J$6/2)/$A34)/PI()</f>
        <v>5.343729186545176</v>
      </c>
      <c r="K34" s="17">
        <f>180*2*ATAN(('g.data'!K$6/2)/$A34)/PI()</f>
        <v>5.343729186545176</v>
      </c>
      <c r="L34" s="17">
        <f>180*2*ATAN(('g.data'!L$6/2)/$A34)/PI()</f>
        <v>9.527283381452355</v>
      </c>
      <c r="M34" s="17">
        <f>180*2*ATAN(('g.data'!M$6/2)/$A34)/PI()</f>
        <v>5.343729186545176</v>
      </c>
      <c r="N34" s="17">
        <f>180*2*ATAN(('g.data'!N$6/2)/$A34)/PI()</f>
        <v>11.893726107947002</v>
      </c>
      <c r="O34" s="17">
        <f>180*2*ATAN(('g.data'!O$6/2)/$A34)/PI()</f>
        <v>18.924644416051233</v>
      </c>
    </row>
    <row r="35" spans="1:15" ht="12.75">
      <c r="A35" s="8">
        <f>'s.list'!A35</f>
        <v>800</v>
      </c>
      <c r="B35" s="17">
        <f>180*2*ATAN(('g.data'!B$6/2)/$A35)/PI()</f>
        <v>0.9310359298086418</v>
      </c>
      <c r="C35" s="17">
        <f>180*2*ATAN(('g.data'!C$6/2)/$A35)/PI()</f>
        <v>1.07426439401823</v>
      </c>
      <c r="D35" s="17">
        <f>180*2*ATAN(('g.data'!D$6/2)/$A35)/PI()</f>
        <v>1.367871762653991</v>
      </c>
      <c r="E35" s="17">
        <f>180*2*ATAN(('g.data'!E$6/2)/$A35)/PI()</f>
        <v>1.7187444872893618</v>
      </c>
      <c r="F35" s="17">
        <f>180*2*ATAN(('g.data'!F$6/2)/$A35)/PI()</f>
        <v>2.9715523072731957</v>
      </c>
      <c r="G35" s="17">
        <f>180*2*ATAN(('g.data'!G$6/2)/$A35)/PI()</f>
        <v>4.009068064211808</v>
      </c>
      <c r="H35" s="17">
        <f>180*2*ATAN(('g.data'!H$6/2)/$A35)/PI()</f>
        <v>4.009068064211808</v>
      </c>
      <c r="I35" s="17">
        <f>180*2*ATAN(('g.data'!I$6/2)/$A35)/PI()</f>
        <v>4.009068064211808</v>
      </c>
      <c r="J35" s="17">
        <f>180*2*ATAN(('g.data'!J$6/2)/$A35)/PI()</f>
        <v>4.009068064211808</v>
      </c>
      <c r="K35" s="17">
        <f>180*2*ATAN(('g.data'!K$6/2)/$A35)/PI()</f>
        <v>4.009068064211808</v>
      </c>
      <c r="L35" s="17">
        <f>180*2*ATAN(('g.data'!L$6/2)/$A35)/PI()</f>
        <v>7.152668749994703</v>
      </c>
      <c r="M35" s="17">
        <f>180*2*ATAN(('g.data'!M$6/2)/$A35)/PI()</f>
        <v>4.009068064211808</v>
      </c>
      <c r="N35" s="17">
        <f>180*2*ATAN(('g.data'!N$6/2)/$A35)/PI()</f>
        <v>8.934318122778546</v>
      </c>
      <c r="O35" s="17">
        <f>180*2*ATAN(('g.data'!O$6/2)/$A35)/PI()</f>
        <v>14.250032697803595</v>
      </c>
    </row>
    <row r="36" spans="1:15" ht="12.75">
      <c r="A36" s="8">
        <f>'s.list'!A36</f>
        <v>1200</v>
      </c>
      <c r="B36" s="17">
        <f>180*2*ATAN(('g.data'!B$6/2)/$A36)/PI()</f>
        <v>0.6206982076199445</v>
      </c>
      <c r="C36" s="17">
        <f>180*2*ATAN(('g.data'!C$6/2)/$A36)/PI()</f>
        <v>0.7161879186471423</v>
      </c>
      <c r="D36" s="17">
        <f>180*2*ATAN(('g.data'!D$6/2)/$A36)/PI()</f>
        <v>0.9119385716774576</v>
      </c>
      <c r="E36" s="17">
        <f>180*2*ATAN(('g.data'!E$6/2)/$A36)/PI()</f>
        <v>1.1458773953669719</v>
      </c>
      <c r="F36" s="17">
        <f>180*2*ATAN(('g.data'!F$6/2)/$A36)/PI()</f>
        <v>1.98128158835836</v>
      </c>
      <c r="G36" s="17">
        <f>180*2*ATAN(('g.data'!G$6/2)/$A36)/PI()</f>
        <v>2.673317956658227</v>
      </c>
      <c r="H36" s="17">
        <f>180*2*ATAN(('g.data'!H$6/2)/$A36)/PI()</f>
        <v>2.673317956658227</v>
      </c>
      <c r="I36" s="17">
        <f>180*2*ATAN(('g.data'!I$6/2)/$A36)/PI()</f>
        <v>2.673317956658227</v>
      </c>
      <c r="J36" s="17">
        <f>180*2*ATAN(('g.data'!J$6/2)/$A36)/PI()</f>
        <v>2.673317956658227</v>
      </c>
      <c r="K36" s="17">
        <f>180*2*ATAN(('g.data'!K$6/2)/$A36)/PI()</f>
        <v>2.673317956658227</v>
      </c>
      <c r="L36" s="17">
        <f>180*2*ATAN(('g.data'!L$6/2)/$A36)/PI()</f>
        <v>4.771888060777625</v>
      </c>
      <c r="M36" s="17">
        <f>180*2*ATAN(('g.data'!M$6/2)/$A36)/PI()</f>
        <v>2.673317956658227</v>
      </c>
      <c r="N36" s="17">
        <f>180*2*ATAN(('g.data'!N$6/2)/$A36)/PI()</f>
        <v>5.962922439964384</v>
      </c>
      <c r="O36" s="17">
        <f>180*2*ATAN(('g.data'!O$6/2)/$A36)/PI()</f>
        <v>9.527283381452355</v>
      </c>
    </row>
  </sheetData>
  <mergeCells count="1">
    <mergeCell ref="B3:O3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4" customWidth="1"/>
    <col min="3" max="4" width="7.7109375" style="3" customWidth="1"/>
    <col min="5" max="5" width="7.7109375" style="4" customWidth="1"/>
    <col min="6" max="15" width="7.7109375" style="3" customWidth="1"/>
    <col min="16" max="16384" width="9.140625" style="3" customWidth="1"/>
  </cols>
  <sheetData>
    <row r="1" spans="1:13" ht="12">
      <c r="A1" s="14" t="s">
        <v>12</v>
      </c>
      <c r="B1" s="14"/>
      <c r="M1" s="3" t="str">
        <f>'g.data'!L1</f>
        <v>.2009-11-05</v>
      </c>
    </row>
    <row r="3" spans="1:15" ht="12.75" customHeight="1">
      <c r="A3" s="15"/>
      <c r="B3" s="53" t="s">
        <v>34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2">
      <c r="A4" s="13" t="s">
        <v>5</v>
      </c>
      <c r="B4" s="16" t="str">
        <f>'g.data'!B5</f>
        <v>2x</v>
      </c>
      <c r="C4" s="16" t="str">
        <f>'g.data'!C5</f>
        <v>1.6x</v>
      </c>
      <c r="D4" s="16" t="str">
        <f>'g.data'!D5</f>
        <v>1.3x</v>
      </c>
      <c r="E4" s="16" t="str">
        <f>'g.data'!E5</f>
        <v>FF</v>
      </c>
      <c r="F4" s="16">
        <f>'g.data'!F5</f>
        <v>645</v>
      </c>
      <c r="G4" s="16" t="str">
        <f>'g.data'!G5</f>
        <v>6x6</v>
      </c>
      <c r="H4" s="16" t="str">
        <f>'g.data'!H5</f>
        <v>6x7</v>
      </c>
      <c r="I4" s="16" t="str">
        <f>'g.data'!I5</f>
        <v>6x8</v>
      </c>
      <c r="J4" s="16" t="str">
        <f>'g.data'!J5</f>
        <v>6x9</v>
      </c>
      <c r="K4" s="16" t="str">
        <f>'g.data'!K5</f>
        <v>6x12</v>
      </c>
      <c r="L4" s="16" t="str">
        <f>'g.data'!L5</f>
        <v>4x5</v>
      </c>
      <c r="M4" s="16" t="str">
        <f>'g.data'!M5</f>
        <v>6x17</v>
      </c>
      <c r="N4" s="16" t="str">
        <f>'g.data'!N5</f>
        <v>5x7</v>
      </c>
      <c r="O4" s="16" t="str">
        <f>'g.data'!O5</f>
        <v>8x10</v>
      </c>
    </row>
    <row r="5" spans="1:15" ht="12.75">
      <c r="A5" s="8">
        <f>'s.list'!A5</f>
        <v>10</v>
      </c>
      <c r="B5" s="17">
        <f>180*2*ATAN(('g.data'!B$8/2)/$A5)/PI()</f>
        <v>94.5109051597386</v>
      </c>
      <c r="C5" s="17">
        <f>180*2*ATAN(('g.data'!C$8/2)/$A5)/PI()</f>
        <v>107.02672191941943</v>
      </c>
      <c r="D5" s="17">
        <f>180*2*ATAN(('g.data'!D$8/2)/$A5)/PI()</f>
        <v>119.76080570540582</v>
      </c>
      <c r="E5" s="17">
        <f>180*2*ATAN(('g.data'!E$8/2)/$A5)/PI()</f>
        <v>130.38250389234642</v>
      </c>
      <c r="F5" s="17">
        <f>180*2*ATAN(('g.data'!F$8/2)/$A5)/PI()</f>
        <v>147.97946617315873</v>
      </c>
      <c r="G5" s="17">
        <f>180*2*ATAN(('g.data'!G$8/2)/$A5)/PI()</f>
        <v>151.65393675260302</v>
      </c>
      <c r="H5" s="17">
        <f>180*2*ATAN(('g.data'!H$8/2)/$A5)/PI()</f>
        <v>154.63265430905855</v>
      </c>
      <c r="I5" s="17">
        <f>180*2*ATAN(('g.data'!I$8/2)/$A5)/PI()</f>
        <v>156.4683858814644</v>
      </c>
      <c r="J5" s="17">
        <f>180*2*ATAN(('g.data'!J$8/2)/$A5)/PI()</f>
        <v>157.31623387921823</v>
      </c>
      <c r="K5" s="17">
        <f>180*2*ATAN(('g.data'!K$8/2)/$A5)/PI()</f>
        <v>162.8229955423159</v>
      </c>
      <c r="L5" s="17">
        <f>180*2*ATAN(('g.data'!L$8/2)/$A5)/PI()</f>
        <v>165.75684882607433</v>
      </c>
      <c r="M5" s="17">
        <f>180*2*ATAN(('g.data'!M$8/2)/$A5)/PI()</f>
        <v>167.2483712580126</v>
      </c>
      <c r="N5" s="17">
        <f>180*2*ATAN(('g.data'!N$8/2)/$A5)/PI()</f>
        <v>169.3737653310852</v>
      </c>
      <c r="O5" s="17">
        <f>180*2*ATAN(('g.data'!O$8/2)/$A5)/PI()</f>
        <v>172.8508121569626</v>
      </c>
    </row>
    <row r="6" spans="1:15" ht="12.75">
      <c r="A6" s="8">
        <f>'s.list'!A6</f>
        <v>14</v>
      </c>
      <c r="B6" s="17">
        <f>180*2*ATAN(('g.data'!B$8/2)/$A6)/PI()</f>
        <v>75.39782213637743</v>
      </c>
      <c r="C6" s="17">
        <f>180*2*ATAN(('g.data'!C$8/2)/$A6)/PI()</f>
        <v>88.00497397740949</v>
      </c>
      <c r="D6" s="17">
        <f>180*2*ATAN(('g.data'!D$8/2)/$A6)/PI()</f>
        <v>101.83357974682384</v>
      </c>
      <c r="E6" s="17">
        <f>180*2*ATAN(('g.data'!E$8/2)/$A6)/PI()</f>
        <v>114.18213136663249</v>
      </c>
      <c r="F6" s="17">
        <f>180*2*ATAN(('g.data'!F$8/2)/$A6)/PI()</f>
        <v>136.22785874028207</v>
      </c>
      <c r="G6" s="17">
        <f>180*2*ATAN(('g.data'!G$8/2)/$A6)/PI()</f>
        <v>141.05755873101862</v>
      </c>
      <c r="H6" s="17">
        <f>180*2*ATAN(('g.data'!H$8/2)/$A6)/PI()</f>
        <v>145.0223424724984</v>
      </c>
      <c r="I6" s="17">
        <f>180*2*ATAN(('g.data'!I$8/2)/$A6)/PI()</f>
        <v>147.48627302947602</v>
      </c>
      <c r="J6" s="17">
        <f>180*2*ATAN(('g.data'!J$8/2)/$A6)/PI()</f>
        <v>148.62923959380018</v>
      </c>
      <c r="K6" s="17">
        <f>180*2*ATAN(('g.data'!K$8/2)/$A6)/PI()</f>
        <v>156.12214569386236</v>
      </c>
      <c r="L6" s="17">
        <f>180*2*ATAN(('g.data'!L$8/2)/$A6)/PI()</f>
        <v>160.1570029686686</v>
      </c>
      <c r="M6" s="17">
        <f>180*2*ATAN(('g.data'!M$8/2)/$A6)/PI()</f>
        <v>162.2177881386342</v>
      </c>
      <c r="N6" s="17">
        <f>180*2*ATAN(('g.data'!N$8/2)/$A6)/PI()</f>
        <v>165.16393688832713</v>
      </c>
      <c r="O6" s="17">
        <f>180*2*ATAN(('g.data'!O$8/2)/$A6)/PI()</f>
        <v>170.00356594749522</v>
      </c>
    </row>
    <row r="7" spans="1:15" ht="12.75">
      <c r="A7" s="8">
        <f>'s.list'!A7</f>
        <v>17</v>
      </c>
      <c r="B7" s="17">
        <f>180*2*ATAN(('g.data'!B$8/2)/$A7)/PI()</f>
        <v>64.95112956071176</v>
      </c>
      <c r="C7" s="17">
        <f>180*2*ATAN(('g.data'!C$8/2)/$A7)/PI()</f>
        <v>76.9934217566986</v>
      </c>
      <c r="D7" s="17">
        <f>180*2*ATAN(('g.data'!D$8/2)/$A7)/PI()</f>
        <v>90.79427275625812</v>
      </c>
      <c r="E7" s="17">
        <f>180*2*ATAN(('g.data'!E$8/2)/$A7)/PI()</f>
        <v>103.67768327333326</v>
      </c>
      <c r="F7" s="17">
        <f>180*2*ATAN(('g.data'!F$8/2)/$A7)/PI()</f>
        <v>127.99405185977923</v>
      </c>
      <c r="G7" s="17">
        <f>180*2*ATAN(('g.data'!G$8/2)/$A7)/PI()</f>
        <v>133.530869435198</v>
      </c>
      <c r="H7" s="17">
        <f>180*2*ATAN(('g.data'!H$8/2)/$A7)/PI()</f>
        <v>138.12604483700832</v>
      </c>
      <c r="I7" s="17">
        <f>180*2*ATAN(('g.data'!I$8/2)/$A7)/PI()</f>
        <v>141.0029264122642</v>
      </c>
      <c r="J7" s="17">
        <f>180*2*ATAN(('g.data'!J$8/2)/$A7)/PI()</f>
        <v>142.34268228847398</v>
      </c>
      <c r="K7" s="17">
        <f>180*2*ATAN(('g.data'!K$8/2)/$A7)/PI()</f>
        <v>151.20048062093753</v>
      </c>
      <c r="L7" s="17">
        <f>180*2*ATAN(('g.data'!L$8/2)/$A7)/PI()</f>
        <v>156.01756958133035</v>
      </c>
      <c r="M7" s="17">
        <f>180*2*ATAN(('g.data'!M$8/2)/$A7)/PI()</f>
        <v>158.48860525696415</v>
      </c>
      <c r="N7" s="17">
        <f>180*2*ATAN(('g.data'!N$8/2)/$A7)/PI()</f>
        <v>162.03215722890243</v>
      </c>
      <c r="O7" s="17">
        <f>180*2*ATAN(('g.data'!O$8/2)/$A7)/PI()</f>
        <v>167.87602947136187</v>
      </c>
    </row>
    <row r="8" spans="1:15" ht="12.75">
      <c r="A8" s="8">
        <f>'s.list'!A8</f>
        <v>20</v>
      </c>
      <c r="B8" s="17">
        <f>180*2*ATAN(('g.data'!B$8/2)/$A8)/PI()</f>
        <v>56.82679659839196</v>
      </c>
      <c r="C8" s="17">
        <f>180*2*ATAN(('g.data'!C$8/2)/$A8)/PI()</f>
        <v>68.12060066373236</v>
      </c>
      <c r="D8" s="17">
        <f>180*2*ATAN(('g.data'!D$8/2)/$A8)/PI()</f>
        <v>81.51384742483604</v>
      </c>
      <c r="E8" s="17">
        <f>180*2*ATAN(('g.data'!E$8/2)/$A8)/PI()</f>
        <v>94.49321351637765</v>
      </c>
      <c r="F8" s="17">
        <f>180*2*ATAN(('g.data'!F$8/2)/$A8)/PI()</f>
        <v>120.29881292824021</v>
      </c>
      <c r="G8" s="17">
        <f>180*2*ATAN(('g.data'!G$8/2)/$A8)/PI()</f>
        <v>126.40548482471401</v>
      </c>
      <c r="H8" s="17">
        <f>180*2*ATAN(('g.data'!H$8/2)/$A8)/PI()</f>
        <v>131.53301409321892</v>
      </c>
      <c r="I8" s="17">
        <f>180*2*ATAN(('g.data'!I$8/2)/$A8)/PI()</f>
        <v>134.769096375705</v>
      </c>
      <c r="J8" s="17">
        <f>180*2*ATAN(('g.data'!J$8/2)/$A8)/PI()</f>
        <v>136.28263268026328</v>
      </c>
      <c r="K8" s="17">
        <f>180*2*ATAN(('g.data'!K$8/2)/$A8)/PI()</f>
        <v>146.38495706342383</v>
      </c>
      <c r="L8" s="17">
        <f>180*2*ATAN(('g.data'!L$8/2)/$A8)/PI()</f>
        <v>151.94066919742235</v>
      </c>
      <c r="M8" s="17">
        <f>180*2*ATAN(('g.data'!M$8/2)/$A8)/PI()</f>
        <v>154.80495034812</v>
      </c>
      <c r="N8" s="17">
        <f>180*2*ATAN(('g.data'!N$8/2)/$A8)/PI()</f>
        <v>158.92720256594228</v>
      </c>
      <c r="O8" s="17">
        <f>180*2*ATAN(('g.data'!O$8/2)/$A8)/PI()</f>
        <v>165.75684882607433</v>
      </c>
    </row>
    <row r="9" spans="1:15" ht="12.75">
      <c r="A9" s="8">
        <f>'s.list'!A9</f>
        <v>24</v>
      </c>
      <c r="B9" s="17">
        <f>180*2*ATAN(('g.data'!B$8/2)/$A9)/PI()</f>
        <v>48.534896233062156</v>
      </c>
      <c r="C9" s="17">
        <f>180*2*ATAN(('g.data'!C$8/2)/$A9)/PI()</f>
        <v>58.79098406293224</v>
      </c>
      <c r="D9" s="17">
        <f>180*2*ATAN(('g.data'!D$8/2)/$A9)/PI()</f>
        <v>71.37343458795796</v>
      </c>
      <c r="E9" s="17">
        <f>180*2*ATAN(('g.data'!E$8/2)/$A9)/PI()</f>
        <v>84.06222754839457</v>
      </c>
      <c r="F9" s="17">
        <f>180*2*ATAN(('g.data'!F$8/2)/$A9)/PI()</f>
        <v>110.89317762513755</v>
      </c>
      <c r="G9" s="17">
        <f>180*2*ATAN(('g.data'!G$8/2)/$A9)/PI()</f>
        <v>117.56060310526325</v>
      </c>
      <c r="H9" s="17">
        <f>180*2*ATAN(('g.data'!H$8/2)/$A9)/PI()</f>
        <v>123.24906487645623</v>
      </c>
      <c r="I9" s="17">
        <f>180*2*ATAN(('g.data'!I$8/2)/$A9)/PI()</f>
        <v>126.87984202439061</v>
      </c>
      <c r="J9" s="17">
        <f>180*2*ATAN(('g.data'!J$8/2)/$A9)/PI()</f>
        <v>128.58841383277823</v>
      </c>
      <c r="K9" s="17">
        <f>180*2*ATAN(('g.data'!K$8/2)/$A9)/PI()</f>
        <v>140.1515474039794</v>
      </c>
      <c r="L9" s="17">
        <f>180*2*ATAN(('g.data'!L$8/2)/$A9)/PI()</f>
        <v>146.61690076526895</v>
      </c>
      <c r="M9" s="17">
        <f>180*2*ATAN(('g.data'!M$8/2)/$A9)/PI()</f>
        <v>149.97560784454677</v>
      </c>
      <c r="N9" s="17">
        <f>180*2*ATAN(('g.data'!N$8/2)/$A9)/PI()</f>
        <v>154.83612920691544</v>
      </c>
      <c r="O9" s="17">
        <f>180*2*ATAN(('g.data'!O$8/2)/$A9)/PI()</f>
        <v>162.9466711119506</v>
      </c>
    </row>
    <row r="10" spans="1:15" ht="12.75">
      <c r="A10" s="8">
        <f>'s.list'!A10</f>
        <v>28</v>
      </c>
      <c r="B10" s="17">
        <f>180*2*ATAN(('g.data'!B$8/2)/$A10)/PI()</f>
        <v>42.2559291206935</v>
      </c>
      <c r="C10" s="17">
        <f>180*2*ATAN(('g.data'!C$8/2)/$A10)/PI()</f>
        <v>51.55052320480806</v>
      </c>
      <c r="D10" s="17">
        <f>180*2*ATAN(('g.data'!D$8/2)/$A10)/PI()</f>
        <v>63.234430613047344</v>
      </c>
      <c r="E10" s="17">
        <f>180*2*ATAN(('g.data'!E$8/2)/$A10)/PI()</f>
        <v>75.38064962340557</v>
      </c>
      <c r="F10" s="17">
        <f>180*2*ATAN(('g.data'!F$8/2)/$A10)/PI()</f>
        <v>102.44111327154843</v>
      </c>
      <c r="G10" s="17">
        <f>180*2*ATAN(('g.data'!G$8/2)/$A10)/PI()</f>
        <v>109.47122063449069</v>
      </c>
      <c r="H10" s="17">
        <f>180*2*ATAN(('g.data'!H$8/2)/$A10)/PI()</f>
        <v>115.56429124308433</v>
      </c>
      <c r="I10" s="17">
        <f>180*2*ATAN(('g.data'!I$8/2)/$A10)/PI()</f>
        <v>119.49794610769823</v>
      </c>
      <c r="J10" s="17">
        <f>180*2*ATAN(('g.data'!J$8/2)/$A10)/PI()</f>
        <v>121.36077292160356</v>
      </c>
      <c r="K10" s="17">
        <f>180*2*ATAN(('g.data'!K$8/2)/$A10)/PI()</f>
        <v>134.15440901364977</v>
      </c>
      <c r="L10" s="17">
        <f>180*2*ATAN(('g.data'!L$8/2)/$A10)/PI()</f>
        <v>141.4373420636936</v>
      </c>
      <c r="M10" s="17">
        <f>180*2*ATAN(('g.data'!M$8/2)/$A10)/PI()</f>
        <v>145.25295493077527</v>
      </c>
      <c r="N10" s="17">
        <f>180*2*ATAN(('g.data'!N$8/2)/$A10)/PI()</f>
        <v>150.80920513216427</v>
      </c>
      <c r="O10" s="17">
        <f>180*2*ATAN(('g.data'!O$8/2)/$A10)/PI()</f>
        <v>160.1570029686686</v>
      </c>
    </row>
    <row r="11" spans="1:15" ht="12.75">
      <c r="A11" s="8">
        <f>'s.list'!A11</f>
        <v>35</v>
      </c>
      <c r="B11" s="17">
        <f>180*2*ATAN(('g.data'!B$8/2)/$A11)/PI()</f>
        <v>34.35725465054373</v>
      </c>
      <c r="C11" s="17">
        <f>180*2*ATAN(('g.data'!C$8/2)/$A11)/PI()</f>
        <v>42.24399703911146</v>
      </c>
      <c r="D11" s="17">
        <f>180*2*ATAN(('g.data'!D$8/2)/$A11)/PI()</f>
        <v>52.44000283668909</v>
      </c>
      <c r="E11" s="17">
        <f>180*2*ATAN(('g.data'!E$8/2)/$A11)/PI()</f>
        <v>63.43996659541459</v>
      </c>
      <c r="F11" s="17">
        <f>180*2*ATAN(('g.data'!F$8/2)/$A11)/PI()</f>
        <v>89.75486320881151</v>
      </c>
      <c r="G11" s="17">
        <f>180*2*ATAN(('g.data'!G$8/2)/$A11)/PI()</f>
        <v>97.05413138211901</v>
      </c>
      <c r="H11" s="17">
        <f>180*2*ATAN(('g.data'!H$8/2)/$A11)/PI()</f>
        <v>103.54420586702153</v>
      </c>
      <c r="I11" s="17">
        <f>180*2*ATAN(('g.data'!I$8/2)/$A11)/PI()</f>
        <v>107.81526763479283</v>
      </c>
      <c r="J11" s="17">
        <f>180*2*ATAN(('g.data'!J$8/2)/$A11)/PI()</f>
        <v>109.85998346429831</v>
      </c>
      <c r="K11" s="17">
        <f>180*2*ATAN(('g.data'!K$8/2)/$A11)/PI()</f>
        <v>124.2775276895138</v>
      </c>
      <c r="L11" s="17">
        <f>180*2*ATAN(('g.data'!L$8/2)/$A11)/PI()</f>
        <v>132.7617777536892</v>
      </c>
      <c r="M11" s="17">
        <f>180*2*ATAN(('g.data'!M$8/2)/$A11)/PI()</f>
        <v>137.27986222545266</v>
      </c>
      <c r="N11" s="17">
        <f>180*2*ATAN(('g.data'!N$8/2)/$A11)/PI()</f>
        <v>143.94054737899697</v>
      </c>
      <c r="O11" s="17">
        <f>180*2*ATAN(('g.data'!O$8/2)/$A11)/PI()</f>
        <v>155.33349791164548</v>
      </c>
    </row>
    <row r="12" spans="1:15" ht="12.75">
      <c r="A12" s="8">
        <f>'s.list'!A12</f>
        <v>40</v>
      </c>
      <c r="B12" s="17">
        <f>180*2*ATAN(('g.data'!B$8/2)/$A12)/PI()</f>
        <v>30.27255857906986</v>
      </c>
      <c r="C12" s="17">
        <f>180*2*ATAN(('g.data'!C$8/2)/$A12)/PI()</f>
        <v>37.35260779047989</v>
      </c>
      <c r="D12" s="17">
        <f>180*2*ATAN(('g.data'!D$8/2)/$A12)/PI()</f>
        <v>46.6255953250984</v>
      </c>
      <c r="E12" s="17">
        <f>180*2*ATAN(('g.data'!E$8/2)/$A12)/PI()</f>
        <v>56.81194376019049</v>
      </c>
      <c r="F12" s="17">
        <f>180*2*ATAN(('g.data'!F$8/2)/$A12)/PI()</f>
        <v>82.12895186101173</v>
      </c>
      <c r="G12" s="17">
        <f>180*2*ATAN(('g.data'!G$8/2)/$A12)/PI()</f>
        <v>89.42124491033921</v>
      </c>
      <c r="H12" s="17">
        <f>180*2*ATAN(('g.data'!H$8/2)/$A12)/PI()</f>
        <v>96.01030204812902</v>
      </c>
      <c r="I12" s="17">
        <f>180*2*ATAN(('g.data'!I$8/2)/$A12)/PI()</f>
        <v>100.40108506702772</v>
      </c>
      <c r="J12" s="17">
        <f>180*2*ATAN(('g.data'!J$8/2)/$A12)/PI()</f>
        <v>102.51845798002225</v>
      </c>
      <c r="K12" s="17">
        <f>180*2*ATAN(('g.data'!K$8/2)/$A12)/PI()</f>
        <v>117.72579707763411</v>
      </c>
      <c r="L12" s="17">
        <f>180*2*ATAN(('g.data'!L$8/2)/$A12)/PI()</f>
        <v>126.89226461298276</v>
      </c>
      <c r="M12" s="17">
        <f>180*2*ATAN(('g.data'!M$8/2)/$A12)/PI()</f>
        <v>131.83431888017694</v>
      </c>
      <c r="N12" s="17">
        <f>180*2*ATAN(('g.data'!N$8/2)/$A12)/PI()</f>
        <v>139.19035852079105</v>
      </c>
      <c r="O12" s="17">
        <f>180*2*ATAN(('g.data'!O$8/2)/$A12)/PI()</f>
        <v>151.94066919742235</v>
      </c>
    </row>
    <row r="13" spans="1:15" ht="12.75">
      <c r="A13" s="8">
        <f>'s.list'!A13</f>
        <v>45</v>
      </c>
      <c r="B13" s="17">
        <f>180*2*ATAN(('g.data'!B$8/2)/$A13)/PI()</f>
        <v>27.03962863399716</v>
      </c>
      <c r="C13" s="17">
        <f>180*2*ATAN(('g.data'!C$8/2)/$A13)/PI()</f>
        <v>33.447116012968046</v>
      </c>
      <c r="D13" s="17">
        <f>180*2*ATAN(('g.data'!D$8/2)/$A13)/PI()</f>
        <v>41.91881875727363</v>
      </c>
      <c r="E13" s="17">
        <f>180*2*ATAN(('g.data'!E$8/2)/$A13)/PI()</f>
        <v>51.35092642994376</v>
      </c>
      <c r="F13" s="17">
        <f>180*2*ATAN(('g.data'!F$8/2)/$A13)/PI()</f>
        <v>75.51249820531811</v>
      </c>
      <c r="G13" s="17">
        <f>180*2*ATAN(('g.data'!G$8/2)/$A13)/PI()</f>
        <v>82.69265506609271</v>
      </c>
      <c r="H13" s="17">
        <f>180*2*ATAN(('g.data'!H$8/2)/$A13)/PI()</f>
        <v>89.2729039552739</v>
      </c>
      <c r="I13" s="17">
        <f>180*2*ATAN(('g.data'!I$8/2)/$A13)/PI()</f>
        <v>93.7076258828595</v>
      </c>
      <c r="J13" s="17">
        <f>180*2*ATAN(('g.data'!J$8/2)/$A13)/PI()</f>
        <v>95.86054572267943</v>
      </c>
      <c r="K13" s="17">
        <f>180*2*ATAN(('g.data'!K$8/2)/$A13)/PI()</f>
        <v>111.59701686757145</v>
      </c>
      <c r="L13" s="17">
        <f>180*2*ATAN(('g.data'!L$8/2)/$A13)/PI()</f>
        <v>121.30838688096266</v>
      </c>
      <c r="M13" s="17">
        <f>180*2*ATAN(('g.data'!M$8/2)/$A13)/PI()</f>
        <v>126.61052463435041</v>
      </c>
      <c r="N13" s="17">
        <f>180*2*ATAN(('g.data'!N$8/2)/$A13)/PI()</f>
        <v>134.582208667704</v>
      </c>
      <c r="O13" s="17">
        <f>180*2*ATAN(('g.data'!O$8/2)/$A13)/PI()</f>
        <v>148.59729739254303</v>
      </c>
    </row>
    <row r="14" spans="1:15" ht="12.75">
      <c r="A14" s="8">
        <f>'s.list'!A14</f>
        <v>50</v>
      </c>
      <c r="B14" s="17">
        <f>180*2*ATAN(('g.data'!B$8/2)/$A14)/PI()</f>
        <v>24.421066302691038</v>
      </c>
      <c r="C14" s="17">
        <f>180*2*ATAN(('g.data'!C$8/2)/$A14)/PI()</f>
        <v>30.263613566132967</v>
      </c>
      <c r="D14" s="17">
        <f>180*2*ATAN(('g.data'!D$8/2)/$A14)/PI()</f>
        <v>38.042885339309215</v>
      </c>
      <c r="E14" s="17">
        <f>180*2*ATAN(('g.data'!E$8/2)/$A14)/PI()</f>
        <v>46.79300334396557</v>
      </c>
      <c r="F14" s="17">
        <f>180*2*ATAN(('g.data'!F$8/2)/$A14)/PI()</f>
        <v>69.75387901290833</v>
      </c>
      <c r="G14" s="17">
        <f>180*2*ATAN(('g.data'!G$8/2)/$A14)/PI()</f>
        <v>76.75560246354385</v>
      </c>
      <c r="H14" s="17">
        <f>180*2*ATAN(('g.data'!H$8/2)/$A14)/PI()</f>
        <v>83.25182723326637</v>
      </c>
      <c r="I14" s="17">
        <f>180*2*ATAN(('g.data'!I$8/2)/$A14)/PI()</f>
        <v>87.67414233065061</v>
      </c>
      <c r="J14" s="17">
        <f>180*2*ATAN(('g.data'!J$8/2)/$A14)/PI()</f>
        <v>89.83407910884932</v>
      </c>
      <c r="K14" s="17">
        <f>180*2*ATAN(('g.data'!K$8/2)/$A14)/PI()</f>
        <v>105.88325268926205</v>
      </c>
      <c r="L14" s="17">
        <f>180*2*ATAN(('g.data'!L$8/2)/$A14)/PI()</f>
        <v>116.0143659996366</v>
      </c>
      <c r="M14" s="17">
        <f>180*2*ATAN(('g.data'!M$8/2)/$A14)/PI()</f>
        <v>121.61556973154703</v>
      </c>
      <c r="N14" s="17">
        <f>180*2*ATAN(('g.data'!N$8/2)/$A14)/PI()</f>
        <v>130.1240345935164</v>
      </c>
      <c r="O14" s="17">
        <f>180*2*ATAN(('g.data'!O$8/2)/$A14)/PI()</f>
        <v>145.30786941466013</v>
      </c>
    </row>
    <row r="15" spans="1:15" ht="12.75">
      <c r="A15" s="8">
        <f>'s.list'!A15</f>
        <v>60</v>
      </c>
      <c r="B15" s="17">
        <f>180*2*ATAN(('g.data'!B$8/2)/$A15)/PI()</f>
        <v>20.444952276674027</v>
      </c>
      <c r="C15" s="17">
        <f>180*2*ATAN(('g.data'!C$8/2)/$A15)/PI()</f>
        <v>25.398606485361476</v>
      </c>
      <c r="D15" s="17">
        <f>180*2*ATAN(('g.data'!D$8/2)/$A15)/PI()</f>
        <v>32.05750693309404</v>
      </c>
      <c r="E15" s="17">
        <f>180*2*ATAN(('g.data'!E$8/2)/$A15)/PI()</f>
        <v>39.65405730681634</v>
      </c>
      <c r="F15" s="17">
        <f>180*2*ATAN(('g.data'!F$8/2)/$A15)/PI()</f>
        <v>60.29971538035365</v>
      </c>
      <c r="G15" s="17">
        <f>180*2*ATAN(('g.data'!G$8/2)/$A15)/PI()</f>
        <v>66.84693466682421</v>
      </c>
      <c r="H15" s="17">
        <f>180*2*ATAN(('g.data'!H$8/2)/$A15)/PI()</f>
        <v>73.0430202523603</v>
      </c>
      <c r="I15" s="17">
        <f>180*2*ATAN(('g.data'!I$8/2)/$A15)/PI()</f>
        <v>77.33174487725977</v>
      </c>
      <c r="J15" s="17">
        <f>180*2*ATAN(('g.data'!J$8/2)/$A15)/PI()</f>
        <v>79.44798390531265</v>
      </c>
      <c r="K15" s="17">
        <f>180*2*ATAN(('g.data'!K$8/2)/$A15)/PI()</f>
        <v>95.63532019491305</v>
      </c>
      <c r="L15" s="17">
        <f>180*2*ATAN(('g.data'!L$8/2)/$A15)/PI()</f>
        <v>106.2870471644651</v>
      </c>
      <c r="M15" s="17">
        <f>180*2*ATAN(('g.data'!M$8/2)/$A15)/PI()</f>
        <v>112.32077083075828</v>
      </c>
      <c r="N15" s="17">
        <f>180*2*ATAN(('g.data'!N$8/2)/$A15)/PI()</f>
        <v>121.6779559734018</v>
      </c>
      <c r="O15" s="17">
        <f>180*2*ATAN(('g.data'!O$8/2)/$A15)/PI()</f>
        <v>138.90629268137272</v>
      </c>
    </row>
    <row r="16" spans="1:15" ht="12.75">
      <c r="A16" s="8">
        <f>'s.list'!A16</f>
        <v>65</v>
      </c>
      <c r="B16" s="17">
        <f>180*2*ATAN(('g.data'!B$8/2)/$A16)/PI()</f>
        <v>18.90178091802124</v>
      </c>
      <c r="C16" s="17">
        <f>180*2*ATAN(('g.data'!C$8/2)/$A16)/PI()</f>
        <v>23.501348215874376</v>
      </c>
      <c r="D16" s="17">
        <f>180*2*ATAN(('g.data'!D$8/2)/$A16)/PI()</f>
        <v>29.70473790823713</v>
      </c>
      <c r="E16" s="17">
        <f>180*2*ATAN(('g.data'!E$8/2)/$A16)/PI()</f>
        <v>36.81696034117168</v>
      </c>
      <c r="F16" s="17">
        <f>180*2*ATAN(('g.data'!F$8/2)/$A16)/PI()</f>
        <v>56.3970966604857</v>
      </c>
      <c r="G16" s="17">
        <f>180*2*ATAN(('g.data'!G$8/2)/$A16)/PI()</f>
        <v>62.699519942173914</v>
      </c>
      <c r="H16" s="17">
        <f>180*2*ATAN(('g.data'!H$8/2)/$A16)/PI()</f>
        <v>68.71126065339517</v>
      </c>
      <c r="I16" s="17">
        <f>180*2*ATAN(('g.data'!I$8/2)/$A16)/PI()</f>
        <v>72.90076491574865</v>
      </c>
      <c r="J16" s="17">
        <f>180*2*ATAN(('g.data'!J$8/2)/$A16)/PI()</f>
        <v>74.9768739553076</v>
      </c>
      <c r="K16" s="17">
        <f>180*2*ATAN(('g.data'!K$8/2)/$A16)/PI()</f>
        <v>91.05825844299258</v>
      </c>
      <c r="L16" s="17">
        <f>180*2*ATAN(('g.data'!L$8/2)/$A16)/PI()</f>
        <v>101.83965150917587</v>
      </c>
      <c r="M16" s="17">
        <f>180*2*ATAN(('g.data'!M$8/2)/$A16)/PI()</f>
        <v>108.01716752446788</v>
      </c>
      <c r="N16" s="17">
        <f>180*2*ATAN(('g.data'!N$8/2)/$A16)/PI()</f>
        <v>117.69510679308566</v>
      </c>
      <c r="O16" s="17">
        <f>180*2*ATAN(('g.data'!O$8/2)/$A16)/PI()</f>
        <v>135.80060120326937</v>
      </c>
    </row>
    <row r="17" spans="1:15" ht="12.75">
      <c r="A17" s="8">
        <f>'s.list'!A17</f>
        <v>70</v>
      </c>
      <c r="B17" s="17">
        <f>180*2*ATAN(('g.data'!B$8/2)/$A17)/PI()</f>
        <v>17.573511785764637</v>
      </c>
      <c r="C17" s="17">
        <f>180*2*ATAN(('g.data'!C$8/2)/$A17)/PI()</f>
        <v>21.864619348327878</v>
      </c>
      <c r="D17" s="17">
        <f>180*2*ATAN(('g.data'!D$8/2)/$A17)/PI()</f>
        <v>27.667403841758897</v>
      </c>
      <c r="E17" s="17">
        <f>180*2*ATAN(('g.data'!E$8/2)/$A17)/PI()</f>
        <v>34.34724072764035</v>
      </c>
      <c r="F17" s="17">
        <f>180*2*ATAN(('g.data'!F$8/2)/$A17)/PI()</f>
        <v>52.93424420384983</v>
      </c>
      <c r="G17" s="17">
        <f>180*2*ATAN(('g.data'!G$8/2)/$A17)/PI()</f>
        <v>58.99241699313286</v>
      </c>
      <c r="H17" s="17">
        <f>180*2*ATAN(('g.data'!H$8/2)/$A17)/PI()</f>
        <v>64.81071525482187</v>
      </c>
      <c r="I17" s="17">
        <f>180*2*ATAN(('g.data'!I$8/2)/$A17)/PI()</f>
        <v>68.88957515879542</v>
      </c>
      <c r="J17" s="17">
        <f>180*2*ATAN(('g.data'!J$8/2)/$A17)/PI()</f>
        <v>70.91847704817874</v>
      </c>
      <c r="K17" s="17">
        <f>180*2*ATAN(('g.data'!K$8/2)/$A17)/PI()</f>
        <v>86.81388790680475</v>
      </c>
      <c r="L17" s="17">
        <f>180*2*ATAN(('g.data'!L$8/2)/$A17)/PI()</f>
        <v>97.6558641146697</v>
      </c>
      <c r="M17" s="17">
        <f>180*2*ATAN(('g.data'!M$8/2)/$A17)/PI()</f>
        <v>103.93610685355803</v>
      </c>
      <c r="N17" s="17">
        <f>180*2*ATAN(('g.data'!N$8/2)/$A17)/PI()</f>
        <v>113.87280947213252</v>
      </c>
      <c r="O17" s="17">
        <f>180*2*ATAN(('g.data'!O$8/2)/$A17)/PI()</f>
        <v>132.7617777536892</v>
      </c>
    </row>
    <row r="18" spans="1:15" ht="12.75">
      <c r="A18" s="8">
        <f>'s.list'!A18</f>
        <v>75</v>
      </c>
      <c r="B18" s="17">
        <f>180*2*ATAN(('g.data'!B$8/2)/$A18)/PI()</f>
        <v>16.418469434859663</v>
      </c>
      <c r="C18" s="17">
        <f>180*2*ATAN(('g.data'!C$8/2)/$A18)/PI()</f>
        <v>20.438754229187175</v>
      </c>
      <c r="D18" s="17">
        <f>180*2*ATAN(('g.data'!D$8/2)/$A18)/PI()</f>
        <v>25.88711965507258</v>
      </c>
      <c r="E18" s="17">
        <f>180*2*ATAN(('g.data'!E$8/2)/$A18)/PI()</f>
        <v>32.179788109649834</v>
      </c>
      <c r="F18" s="17">
        <f>180*2*ATAN(('g.data'!F$8/2)/$A18)/PI()</f>
        <v>49.84616608491649</v>
      </c>
      <c r="G18" s="17">
        <f>180*2*ATAN(('g.data'!G$8/2)/$A18)/PI()</f>
        <v>55.665694061107274</v>
      </c>
      <c r="H18" s="17">
        <f>180*2*ATAN(('g.data'!H$8/2)/$A18)/PI()</f>
        <v>61.28786575440935</v>
      </c>
      <c r="I18" s="17">
        <f>180*2*ATAN(('g.data'!I$8/2)/$A18)/PI()</f>
        <v>65.24977499336902</v>
      </c>
      <c r="J18" s="17">
        <f>180*2*ATAN(('g.data'!J$8/2)/$A18)/PI()</f>
        <v>67.22706253607446</v>
      </c>
      <c r="K18" s="17">
        <f>180*2*ATAN(('g.data'!K$8/2)/$A18)/PI()</f>
        <v>82.87765847747093</v>
      </c>
      <c r="L18" s="17">
        <f>180*2*ATAN(('g.data'!L$8/2)/$A18)/PI()</f>
        <v>93.72312476065788</v>
      </c>
      <c r="M18" s="17">
        <f>180*2*ATAN(('g.data'!M$8/2)/$A18)/PI()</f>
        <v>100.07033505898008</v>
      </c>
      <c r="N18" s="17">
        <f>180*2*ATAN(('g.data'!N$8/2)/$A18)/PI()</f>
        <v>110.20954537375272</v>
      </c>
      <c r="O18" s="17">
        <f>180*2*ATAN(('g.data'!O$8/2)/$A18)/PI()</f>
        <v>129.79181949955725</v>
      </c>
    </row>
    <row r="19" spans="1:15" ht="12.75">
      <c r="A19" s="8">
        <f>'s.list'!A19</f>
        <v>80</v>
      </c>
      <c r="B19" s="17">
        <f>180*2*ATAN(('g.data'!B$8/2)/$A19)/PI()</f>
        <v>15.405036234062345</v>
      </c>
      <c r="C19" s="17">
        <f>180*2*ATAN(('g.data'!C$8/2)/$A19)/PI()</f>
        <v>19.185837542562965</v>
      </c>
      <c r="D19" s="17">
        <f>180*2*ATAN(('g.data'!D$8/2)/$A19)/PI()</f>
        <v>24.318842559500894</v>
      </c>
      <c r="E19" s="17">
        <f>180*2*ATAN(('g.data'!E$8/2)/$A19)/PI()</f>
        <v>30.263613566132967</v>
      </c>
      <c r="F19" s="17">
        <f>180*2*ATAN(('g.data'!F$8/2)/$A19)/PI()</f>
        <v>47.078981453190835</v>
      </c>
      <c r="G19" s="17">
        <f>180*2*ATAN(('g.data'!G$8/2)/$A19)/PI()</f>
        <v>52.66849569370629</v>
      </c>
      <c r="H19" s="17">
        <f>180*2*ATAN(('g.data'!H$8/2)/$A19)/PI()</f>
        <v>58.09616965473674</v>
      </c>
      <c r="I19" s="17">
        <f>180*2*ATAN(('g.data'!I$8/2)/$A19)/PI()</f>
        <v>61.93848240262215</v>
      </c>
      <c r="J19" s="17">
        <f>180*2*ATAN(('g.data'!J$8/2)/$A19)/PI()</f>
        <v>63.86171859102083</v>
      </c>
      <c r="K19" s="17">
        <f>180*2*ATAN(('g.data'!K$8/2)/$A19)/PI()</f>
        <v>79.22552916914918</v>
      </c>
      <c r="L19" s="17">
        <f>180*2*ATAN(('g.data'!L$8/2)/$A19)/PI()</f>
        <v>90.02796280223895</v>
      </c>
      <c r="M19" s="17">
        <f>180*2*ATAN(('g.data'!M$8/2)/$A19)/PI()</f>
        <v>96.41138051847254</v>
      </c>
      <c r="N19" s="17">
        <f>180*2*ATAN(('g.data'!N$8/2)/$A19)/PI()</f>
        <v>106.70261976345691</v>
      </c>
      <c r="O19" s="17">
        <f>180*2*ATAN(('g.data'!O$8/2)/$A19)/PI()</f>
        <v>126.89226461298276</v>
      </c>
    </row>
    <row r="20" spans="1:15" ht="12.75">
      <c r="A20" s="8">
        <f>'s.list'!A20</f>
        <v>90</v>
      </c>
      <c r="B20" s="17">
        <f>180*2*ATAN(('g.data'!B$8/2)/$A20)/PI()</f>
        <v>13.710655268188113</v>
      </c>
      <c r="C20" s="17">
        <f>180*2*ATAN(('g.data'!C$8/2)/$A20)/PI()</f>
        <v>17.087452479665796</v>
      </c>
      <c r="D20" s="17">
        <f>180*2*ATAN(('g.data'!D$8/2)/$A20)/PI()</f>
        <v>21.684629100385823</v>
      </c>
      <c r="E20" s="17">
        <f>180*2*ATAN(('g.data'!E$8/2)/$A20)/PI()</f>
        <v>27.031562115329056</v>
      </c>
      <c r="F20" s="17">
        <f>180*2*ATAN(('g.data'!F$8/2)/$A20)/PI()</f>
        <v>42.335656465177884</v>
      </c>
      <c r="G20" s="17">
        <f>180*2*ATAN(('g.data'!G$8/2)/$A20)/PI()</f>
        <v>47.49683391870994</v>
      </c>
      <c r="H20" s="17">
        <f>180*2*ATAN(('g.data'!H$8/2)/$A20)/PI()</f>
        <v>52.55062879401031</v>
      </c>
      <c r="I20" s="17">
        <f>180*2*ATAN(('g.data'!I$8/2)/$A20)/PI()</f>
        <v>56.155298051871156</v>
      </c>
      <c r="J20" s="17">
        <f>180*2*ATAN(('g.data'!J$8/2)/$A20)/PI()</f>
        <v>57.96843962262404</v>
      </c>
      <c r="K20" s="17">
        <f>180*2*ATAN(('g.data'!K$8/2)/$A20)/PI()</f>
        <v>72.68282824135436</v>
      </c>
      <c r="L20" s="17">
        <f>180*2*ATAN(('g.data'!L$8/2)/$A20)/PI()</f>
        <v>83.29484942297984</v>
      </c>
      <c r="M20" s="17">
        <f>180*2*ATAN(('g.data'!M$8/2)/$A20)/PI()</f>
        <v>89.67633349887436</v>
      </c>
      <c r="N20" s="17">
        <f>180*2*ATAN(('g.data'!N$8/2)/$A20)/PI()</f>
        <v>100.14248154467072</v>
      </c>
      <c r="O20" s="17">
        <f>180*2*ATAN(('g.data'!O$8/2)/$A20)/PI()</f>
        <v>121.30838688096266</v>
      </c>
    </row>
    <row r="21" spans="1:15" ht="12.75">
      <c r="A21" s="8">
        <f>'s.list'!A21</f>
        <v>100</v>
      </c>
      <c r="B21" s="17">
        <f>180*2*ATAN(('g.data'!B$8/2)/$A21)/PI()</f>
        <v>12.350763710445499</v>
      </c>
      <c r="C21" s="17">
        <f>180*2*ATAN(('g.data'!C$8/2)/$A21)/PI()</f>
        <v>15.40032276896388</v>
      </c>
      <c r="D21" s="17">
        <f>180*2*ATAN(('g.data'!D$8/2)/$A21)/PI()</f>
        <v>19.56029020944062</v>
      </c>
      <c r="E21" s="17">
        <f>180*2*ATAN(('g.data'!E$8/2)/$A21)/PI()</f>
        <v>24.413730279230197</v>
      </c>
      <c r="F21" s="17">
        <f>180*2*ATAN(('g.data'!F$8/2)/$A21)/PI()</f>
        <v>38.42747824566819</v>
      </c>
      <c r="G21" s="17">
        <f>180*2*ATAN(('g.data'!G$8/2)/$A21)/PI()</f>
        <v>43.20513022930951</v>
      </c>
      <c r="H21" s="17">
        <f>180*2*ATAN(('g.data'!H$8/2)/$A21)/PI()</f>
        <v>47.91357952160552</v>
      </c>
      <c r="I21" s="17">
        <f>180*2*ATAN(('g.data'!I$8/2)/$A21)/PI()</f>
        <v>51.2917116167773</v>
      </c>
      <c r="J21" s="17">
        <f>180*2*ATAN(('g.data'!J$8/2)/$A21)/PI()</f>
        <v>52.997480824066805</v>
      </c>
      <c r="K21" s="17">
        <f>180*2*ATAN(('g.data'!K$8/2)/$A21)/PI()</f>
        <v>67.01850465068459</v>
      </c>
      <c r="L21" s="17">
        <f>180*2*ATAN(('g.data'!L$8/2)/$A21)/PI()</f>
        <v>77.34689875227065</v>
      </c>
      <c r="M21" s="17">
        <f>180*2*ATAN(('g.data'!M$8/2)/$A21)/PI()</f>
        <v>83.65264210116908</v>
      </c>
      <c r="N21" s="17">
        <f>180*2*ATAN(('g.data'!N$8/2)/$A21)/PI()</f>
        <v>94.15551026849259</v>
      </c>
      <c r="O21" s="17">
        <f>180*2*ATAN(('g.data'!O$8/2)/$A21)/PI()</f>
        <v>116.0143659996366</v>
      </c>
    </row>
    <row r="22" spans="1:15" ht="12.75">
      <c r="A22" s="8">
        <f>'s.list'!A22</f>
        <v>120</v>
      </c>
      <c r="B22" s="17">
        <f>180*2*ATAN(('g.data'!B$8/2)/$A22)/PI()</f>
        <v>10.304478348474158</v>
      </c>
      <c r="C22" s="17">
        <f>180*2*ATAN(('g.data'!C$8/2)/$A22)/PI()</f>
        <v>12.857203673233283</v>
      </c>
      <c r="D22" s="17">
        <f>180*2*ATAN(('g.data'!D$8/2)/$A22)/PI()</f>
        <v>16.348590776549834</v>
      </c>
      <c r="E22" s="17">
        <f>180*2*ATAN(('g.data'!E$8/2)/$A22)/PI()</f>
        <v>20.43875422918718</v>
      </c>
      <c r="F22" s="17">
        <f>180*2*ATAN(('g.data'!F$8/2)/$A22)/PI()</f>
        <v>32.388861020854584</v>
      </c>
      <c r="G22" s="17">
        <f>180*2*ATAN(('g.data'!G$8/2)/$A22)/PI()</f>
        <v>36.524040133552965</v>
      </c>
      <c r="H22" s="17">
        <f>180*2*ATAN(('g.data'!H$8/2)/$A22)/PI()</f>
        <v>40.63627093610831</v>
      </c>
      <c r="I22" s="17">
        <f>180*2*ATAN(('g.data'!I$8/2)/$A22)/PI()</f>
        <v>43.61139294438057</v>
      </c>
      <c r="J22" s="17">
        <f>180*2*ATAN(('g.data'!J$8/2)/$A22)/PI()</f>
        <v>45.12203619939304</v>
      </c>
      <c r="K22" s="17">
        <f>180*2*ATAN(('g.data'!K$8/2)/$A22)/PI()</f>
        <v>57.776739611374744</v>
      </c>
      <c r="L22" s="17">
        <f>180*2*ATAN(('g.data'!L$8/2)/$A22)/PI()</f>
        <v>67.40594929226714</v>
      </c>
      <c r="M22" s="17">
        <f>180*2*ATAN(('g.data'!M$8/2)/$A22)/PI()</f>
        <v>73.42932092903469</v>
      </c>
      <c r="N22" s="17">
        <f>180*2*ATAN(('g.data'!N$8/2)/$A22)/PI()</f>
        <v>83.7254815879488</v>
      </c>
      <c r="O22" s="17">
        <f>180*2*ATAN(('g.data'!O$8/2)/$A22)/PI()</f>
        <v>106.2870471644651</v>
      </c>
    </row>
    <row r="23" spans="1:15" ht="12.75">
      <c r="A23" s="8">
        <f>'s.list'!A23</f>
        <v>135</v>
      </c>
      <c r="B23" s="17">
        <f>180*2*ATAN(('g.data'!B$8/2)/$A23)/PI()</f>
        <v>9.164714786905849</v>
      </c>
      <c r="C23" s="17">
        <f>180*2*ATAN(('g.data'!C$8/2)/$A23)/PI()</f>
        <v>11.438681313312872</v>
      </c>
      <c r="D23" s="17">
        <f>180*2*ATAN(('g.data'!D$8/2)/$A23)/PI()</f>
        <v>14.552742415504337</v>
      </c>
      <c r="E23" s="17">
        <f>180*2*ATAN(('g.data'!E$8/2)/$A23)/PI()</f>
        <v>18.20811948620237</v>
      </c>
      <c r="F23" s="17">
        <f>180*2*ATAN(('g.data'!F$8/2)/$A23)/PI()</f>
        <v>28.95002984852482</v>
      </c>
      <c r="G23" s="17">
        <f>180*2*ATAN(('g.data'!G$8/2)/$A23)/PI()</f>
        <v>32.69476410646103</v>
      </c>
      <c r="H23" s="17">
        <f>180*2*ATAN(('g.data'!H$8/2)/$A23)/PI()</f>
        <v>36.43583959718977</v>
      </c>
      <c r="I23" s="17">
        <f>180*2*ATAN(('g.data'!I$8/2)/$A23)/PI()</f>
        <v>39.15410021526952</v>
      </c>
      <c r="J23" s="17">
        <f>180*2*ATAN(('g.data'!J$8/2)/$A23)/PI()</f>
        <v>40.538313475320564</v>
      </c>
      <c r="K23" s="17">
        <f>180*2*ATAN(('g.data'!K$8/2)/$A23)/PI()</f>
        <v>52.251988658574994</v>
      </c>
      <c r="L23" s="17">
        <f>180*2*ATAN(('g.data'!L$8/2)/$A23)/PI()</f>
        <v>61.32586656651785</v>
      </c>
      <c r="M23" s="17">
        <f>180*2*ATAN(('g.data'!M$8/2)/$A23)/PI()</f>
        <v>67.08169007306084</v>
      </c>
      <c r="N23" s="17">
        <f>180*2*ATAN(('g.data'!N$8/2)/$A23)/PI()</f>
        <v>77.0754566856199</v>
      </c>
      <c r="O23" s="17">
        <f>180*2*ATAN(('g.data'!O$8/2)/$A23)/PI()</f>
        <v>99.71556363558346</v>
      </c>
    </row>
    <row r="24" spans="1:15" ht="12.75">
      <c r="A24" s="8">
        <f>'s.list'!A24</f>
        <v>150</v>
      </c>
      <c r="B24" s="17">
        <f>180*2*ATAN(('g.data'!B$8/2)/$A24)/PI()</f>
        <v>8.251582852022283</v>
      </c>
      <c r="C24" s="17">
        <f>180*2*ATAN(('g.data'!C$8/2)/$A24)/PI()</f>
        <v>10.301304371805394</v>
      </c>
      <c r="D24" s="17">
        <f>180*2*ATAN(('g.data'!D$8/2)/$A24)/PI()</f>
        <v>13.110827947615363</v>
      </c>
      <c r="E24" s="17">
        <f>180*2*ATAN(('g.data'!E$8/2)/$A24)/PI()</f>
        <v>16.41345414799533</v>
      </c>
      <c r="F24" s="17">
        <f>180*2*ATAN(('g.data'!F$8/2)/$A24)/PI()</f>
        <v>26.159761734170438</v>
      </c>
      <c r="G24" s="17">
        <f>180*2*ATAN(('g.data'!G$8/2)/$A24)/PI()</f>
        <v>29.575912421066665</v>
      </c>
      <c r="H24" s="17">
        <f>180*2*ATAN(('g.data'!H$8/2)/$A24)/PI()</f>
        <v>33.00035739772682</v>
      </c>
      <c r="I24" s="17">
        <f>180*2*ATAN(('g.data'!I$8/2)/$A24)/PI()</f>
        <v>35.49656088752863</v>
      </c>
      <c r="J24" s="17">
        <f>180*2*ATAN(('g.data'!J$8/2)/$A24)/PI()</f>
        <v>36.770460249594706</v>
      </c>
      <c r="K24" s="17">
        <f>180*2*ATAN(('g.data'!K$8/2)/$A24)/PI()</f>
        <v>47.63446557524571</v>
      </c>
      <c r="L24" s="17">
        <f>180*2*ATAN(('g.data'!L$8/2)/$A24)/PI()</f>
        <v>56.16819873338231</v>
      </c>
      <c r="M24" s="17">
        <f>180*2*ATAN(('g.data'!M$8/2)/$A24)/PI()</f>
        <v>61.64230390257349</v>
      </c>
      <c r="N24" s="17">
        <f>180*2*ATAN(('g.data'!N$8/2)/$A24)/PI()</f>
        <v>71.27048323009842</v>
      </c>
      <c r="O24" s="17">
        <f>180*2*ATAN(('g.data'!O$8/2)/$A24)/PI()</f>
        <v>93.72312476065788</v>
      </c>
    </row>
    <row r="25" spans="1:15" ht="12.75">
      <c r="A25" s="8">
        <f>'s.list'!A25</f>
        <v>180</v>
      </c>
      <c r="B25" s="17">
        <f>180*2*ATAN(('g.data'!B$8/2)/$A25)/PI()</f>
        <v>6.879950295092203</v>
      </c>
      <c r="C25" s="17">
        <f>180*2*ATAN(('g.data'!C$8/2)/$A25)/PI()</f>
        <v>8.591485108444067</v>
      </c>
      <c r="D25" s="17">
        <f>180*2*ATAN(('g.data'!D$8/2)/$A25)/PI()</f>
        <v>10.940253796895616</v>
      </c>
      <c r="E25" s="17">
        <f>180*2*ATAN(('g.data'!E$8/2)/$A25)/PI()</f>
        <v>13.70644967024258</v>
      </c>
      <c r="F25" s="17">
        <f>180*2*ATAN(('g.data'!F$8/2)/$A25)/PI()</f>
        <v>21.915405459606767</v>
      </c>
      <c r="G25" s="17">
        <f>180*2*ATAN(('g.data'!G$8/2)/$A25)/PI()</f>
        <v>24.81361029365468</v>
      </c>
      <c r="H25" s="17">
        <f>180*2*ATAN(('g.data'!H$8/2)/$A25)/PI()</f>
        <v>27.73222552704751</v>
      </c>
      <c r="I25" s="17">
        <f>180*2*ATAN(('g.data'!I$8/2)/$A25)/PI()</f>
        <v>29.869024788773675</v>
      </c>
      <c r="J25" s="17">
        <f>180*2*ATAN(('g.data'!J$8/2)/$A25)/PI()</f>
        <v>30.962752728925462</v>
      </c>
      <c r="K25" s="17">
        <f>180*2*ATAN(('g.data'!K$8/2)/$A25)/PI()</f>
        <v>40.391407689806904</v>
      </c>
      <c r="L25" s="17">
        <f>180*2*ATAN(('g.data'!L$8/2)/$A25)/PI()</f>
        <v>47.9457372383364</v>
      </c>
      <c r="M25" s="17">
        <f>180*2*ATAN(('g.data'!M$8/2)/$A25)/PI()</f>
        <v>52.8716069807265</v>
      </c>
      <c r="N25" s="17">
        <f>180*2*ATAN(('g.data'!N$8/2)/$A25)/PI()</f>
        <v>61.70681300609472</v>
      </c>
      <c r="O25" s="17">
        <f>180*2*ATAN(('g.data'!O$8/2)/$A25)/PI()</f>
        <v>83.29484942297984</v>
      </c>
    </row>
    <row r="26" spans="1:15" ht="12.75">
      <c r="A26" s="8">
        <f>'s.list'!A26</f>
        <v>200</v>
      </c>
      <c r="B26" s="17">
        <f>180*2*ATAN(('g.data'!B$8/2)/$A26)/PI()</f>
        <v>6.193368423633952</v>
      </c>
      <c r="C26" s="17">
        <f>180*2*ATAN(('g.data'!C$8/2)/$A26)/PI()</f>
        <v>7.735088062984272</v>
      </c>
      <c r="D26" s="17">
        <f>180*2*ATAN(('g.data'!D$8/2)/$A26)/PI()</f>
        <v>9.851907922524681</v>
      </c>
      <c r="E26" s="17">
        <f>180*2*ATAN(('g.data'!E$8/2)/$A26)/PI()</f>
        <v>12.346968401455369</v>
      </c>
      <c r="F26" s="17">
        <f>180*2*ATAN(('g.data'!F$8/2)/$A26)/PI()</f>
        <v>19.76940967331398</v>
      </c>
      <c r="G26" s="17">
        <f>180*2*ATAN(('g.data'!G$8/2)/$A26)/PI()</f>
        <v>22.398298192896473</v>
      </c>
      <c r="H26" s="17">
        <f>180*2*ATAN(('g.data'!H$8/2)/$A26)/PI()</f>
        <v>25.051111815117423</v>
      </c>
      <c r="I26" s="17">
        <f>180*2*ATAN(('g.data'!I$8/2)/$A26)/PI()</f>
        <v>26.997109141370277</v>
      </c>
      <c r="J26" s="17">
        <f>180*2*ATAN(('g.data'!J$8/2)/$A26)/PI()</f>
        <v>27.994506101413464</v>
      </c>
      <c r="K26" s="17">
        <f>180*2*ATAN(('g.data'!K$8/2)/$A26)/PI()</f>
        <v>36.63517077469449</v>
      </c>
      <c r="L26" s="17">
        <f>180*2*ATAN(('g.data'!L$8/2)/$A26)/PI()</f>
        <v>43.622107072411374</v>
      </c>
      <c r="M26" s="17">
        <f>180*2*ATAN(('g.data'!M$8/2)/$A26)/PI()</f>
        <v>48.21369808674007</v>
      </c>
      <c r="N26" s="17">
        <f>180*2*ATAN(('g.data'!N$8/2)/$A26)/PI()</f>
        <v>56.528979090089976</v>
      </c>
      <c r="O26" s="17">
        <f>180*2*ATAN(('g.data'!O$8/2)/$A26)/PI()</f>
        <v>77.34689875227065</v>
      </c>
    </row>
    <row r="27" spans="1:15" ht="12.75">
      <c r="A27" s="8">
        <f>'s.list'!A27</f>
        <v>210</v>
      </c>
      <c r="B27" s="17">
        <f>180*2*ATAN(('g.data'!B$8/2)/$A27)/PI()</f>
        <v>5.898979854602975</v>
      </c>
      <c r="C27" s="17">
        <f>180*2*ATAN(('g.data'!C$8/2)/$A27)/PI()</f>
        <v>7.367790072653423</v>
      </c>
      <c r="D27" s="17">
        <f>180*2*ATAN(('g.data'!D$8/2)/$A27)/PI()</f>
        <v>9.384916426066809</v>
      </c>
      <c r="E27" s="17">
        <f>180*2*ATAN(('g.data'!E$8/2)/$A27)/PI()</f>
        <v>11.76324112242083</v>
      </c>
      <c r="F27" s="17">
        <f>180*2*ATAN(('g.data'!F$8/2)/$A27)/PI()</f>
        <v>18.845301041889446</v>
      </c>
      <c r="G27" s="17">
        <f>180*2*ATAN(('g.data'!G$8/2)/$A27)/PI()</f>
        <v>21.356829845559094</v>
      </c>
      <c r="H27" s="17">
        <f>180*2*ATAN(('g.data'!H$8/2)/$A27)/PI()</f>
        <v>23.89329332422948</v>
      </c>
      <c r="I27" s="17">
        <f>180*2*ATAN(('g.data'!I$8/2)/$A27)/PI()</f>
        <v>25.755404359235015</v>
      </c>
      <c r="J27" s="17">
        <f>180*2*ATAN(('g.data'!J$8/2)/$A27)/PI()</f>
        <v>26.710320771578996</v>
      </c>
      <c r="K27" s="17">
        <f>180*2*ATAN(('g.data'!K$8/2)/$A27)/PI()</f>
        <v>34.99952141832015</v>
      </c>
      <c r="L27" s="17">
        <f>180*2*ATAN(('g.data'!L$8/2)/$A27)/PI()</f>
        <v>41.72752442282254</v>
      </c>
      <c r="M27" s="17">
        <f>180*2*ATAN(('g.data'!M$8/2)/$A27)/PI()</f>
        <v>46.163257211498575</v>
      </c>
      <c r="N27" s="17">
        <f>180*2*ATAN(('g.data'!N$8/2)/$A27)/PI()</f>
        <v>54.228812302733054</v>
      </c>
      <c r="O27" s="17">
        <f>180*2*ATAN(('g.data'!O$8/2)/$A27)/PI()</f>
        <v>74.63485813456606</v>
      </c>
    </row>
    <row r="28" spans="1:15" ht="12.75">
      <c r="A28" s="8">
        <f>'s.list'!A28</f>
        <v>240</v>
      </c>
      <c r="B28" s="17">
        <f>180*2*ATAN(('g.data'!B$8/2)/$A28)/PI()</f>
        <v>5.162675825112927</v>
      </c>
      <c r="C28" s="17">
        <f>180*2*ATAN(('g.data'!C$8/2)/$A28)/PI()</f>
        <v>6.448897915889596</v>
      </c>
      <c r="D28" s="17">
        <f>180*2*ATAN(('g.data'!D$8/2)/$A28)/PI()</f>
        <v>8.216103280287086</v>
      </c>
      <c r="E28" s="17">
        <f>180*2*ATAN(('g.data'!E$8/2)/$A28)/PI()</f>
        <v>10.301304371805395</v>
      </c>
      <c r="F28" s="17">
        <f>180*2*ATAN(('g.data'!F$8/2)/$A28)/PI()</f>
        <v>16.52442375889468</v>
      </c>
      <c r="G28" s="17">
        <f>180*2*ATAN(('g.data'!G$8/2)/$A28)/PI()</f>
        <v>18.737831156909674</v>
      </c>
      <c r="H28" s="17">
        <f>180*2*ATAN(('g.data'!H$8/2)/$A28)/PI()</f>
        <v>20.977455309034227</v>
      </c>
      <c r="I28" s="17">
        <f>180*2*ATAN(('g.data'!I$8/2)/$A28)/PI()</f>
        <v>22.624646689302814</v>
      </c>
      <c r="J28" s="17">
        <f>180*2*ATAN(('g.data'!J$8/2)/$A28)/PI()</f>
        <v>23.470407737611634</v>
      </c>
      <c r="K28" s="17">
        <f>180*2*ATAN(('g.data'!K$8/2)/$A28)/PI()</f>
        <v>30.84649004308688</v>
      </c>
      <c r="L28" s="17">
        <f>180*2*ATAN(('g.data'!L$8/2)/$A28)/PI()</f>
        <v>36.88667860333185</v>
      </c>
      <c r="M28" s="17">
        <f>180*2*ATAN(('g.data'!M$8/2)/$A28)/PI()</f>
        <v>40.8997202467465</v>
      </c>
      <c r="N28" s="17">
        <f>180*2*ATAN(('g.data'!N$8/2)/$A28)/PI()</f>
        <v>48.26836420571845</v>
      </c>
      <c r="O28" s="17">
        <f>180*2*ATAN(('g.data'!O$8/2)/$A28)/PI()</f>
        <v>67.40594929226714</v>
      </c>
    </row>
    <row r="29" spans="1:15" ht="12.75">
      <c r="A29" s="8">
        <f>'s.list'!A29</f>
        <v>270</v>
      </c>
      <c r="B29" s="17">
        <f>180*2*ATAN(('g.data'!B$8/2)/$A29)/PI()</f>
        <v>4.589696722395476</v>
      </c>
      <c r="C29" s="17">
        <f>180*2*ATAN(('g.data'!C$8/2)/$A29)/PI()</f>
        <v>5.733623514880201</v>
      </c>
      <c r="D29" s="17">
        <f>180*2*ATAN(('g.data'!D$8/2)/$A29)/PI()</f>
        <v>7.305828445155964</v>
      </c>
      <c r="E29" s="17">
        <f>180*2*ATAN(('g.data'!E$8/2)/$A29)/PI()</f>
        <v>9.16188869249388</v>
      </c>
      <c r="F29" s="17">
        <f>180*2*ATAN(('g.data'!F$8/2)/$A29)/PI()</f>
        <v>14.709711555724247</v>
      </c>
      <c r="G29" s="17">
        <f>180*2*ATAN(('g.data'!G$8/2)/$A29)/PI()</f>
        <v>16.686943800633017</v>
      </c>
      <c r="H29" s="17">
        <f>180*2*ATAN(('g.data'!H$8/2)/$A29)/PI()</f>
        <v>18.690233629980163</v>
      </c>
      <c r="I29" s="17">
        <f>180*2*ATAN(('g.data'!I$8/2)/$A29)/PI()</f>
        <v>20.165481008518302</v>
      </c>
      <c r="J29" s="17">
        <f>180*2*ATAN(('g.data'!J$8/2)/$A29)/PI()</f>
        <v>20.923619561007985</v>
      </c>
      <c r="K29" s="17">
        <f>180*2*ATAN(('g.data'!K$8/2)/$A29)/PI()</f>
        <v>27.557336132639193</v>
      </c>
      <c r="L29" s="17">
        <f>180*2*ATAN(('g.data'!L$8/2)/$A29)/PI()</f>
        <v>33.02395908532481</v>
      </c>
      <c r="M29" s="17">
        <f>180*2*ATAN(('g.data'!M$8/2)/$A29)/PI()</f>
        <v>36.67613524407273</v>
      </c>
      <c r="N29" s="17">
        <f>180*2*ATAN(('g.data'!N$8/2)/$A29)/PI()</f>
        <v>43.43041311119633</v>
      </c>
      <c r="O29" s="17">
        <f>180*2*ATAN(('g.data'!O$8/2)/$A29)/PI()</f>
        <v>61.32586656651785</v>
      </c>
    </row>
    <row r="30" spans="1:15" ht="12.75">
      <c r="A30" s="8">
        <f>'s.list'!A30</f>
        <v>300</v>
      </c>
      <c r="B30" s="17">
        <f>180*2*ATAN(('g.data'!B$8/2)/$A30)/PI()</f>
        <v>4.131146675417104</v>
      </c>
      <c r="C30" s="17">
        <f>180*2*ATAN(('g.data'!C$8/2)/$A30)/PI()</f>
        <v>5.161079182688222</v>
      </c>
      <c r="D30" s="17">
        <f>180*2*ATAN(('g.data'!D$8/2)/$A30)/PI()</f>
        <v>6.57693770063982</v>
      </c>
      <c r="E30" s="17">
        <f>180*2*ATAN(('g.data'!E$8/2)/$A30)/PI()</f>
        <v>8.249036279725766</v>
      </c>
      <c r="F30" s="17">
        <f>180*2*ATAN(('g.data'!F$8/2)/$A30)/PI()</f>
        <v>13.252536739316591</v>
      </c>
      <c r="G30" s="17">
        <f>180*2*ATAN(('g.data'!G$8/2)/$A30)/PI()</f>
        <v>15.038382185187896</v>
      </c>
      <c r="H30" s="17">
        <f>180*2*ATAN(('g.data'!H$8/2)/$A30)/PI()</f>
        <v>16.849485942443785</v>
      </c>
      <c r="I30" s="17">
        <f>180*2*ATAN(('g.data'!I$8/2)/$A30)/PI()</f>
        <v>18.18443295668533</v>
      </c>
      <c r="J30" s="17">
        <f>180*2*ATAN(('g.data'!J$8/2)/$A30)/PI()</f>
        <v>18.870905805490608</v>
      </c>
      <c r="K30" s="17">
        <f>180*2*ATAN(('g.data'!K$8/2)/$A30)/PI()</f>
        <v>24.89198561754654</v>
      </c>
      <c r="L30" s="17">
        <f>180*2*ATAN(('g.data'!L$8/2)/$A30)/PI()</f>
        <v>29.876760690584835</v>
      </c>
      <c r="M30" s="17">
        <f>180*2*ATAN(('g.data'!M$8/2)/$A30)/PI()</f>
        <v>33.2207422329764</v>
      </c>
      <c r="N30" s="17">
        <f>180*2*ATAN(('g.data'!N$8/2)/$A30)/PI()</f>
        <v>39.43842770782386</v>
      </c>
      <c r="O30" s="17">
        <f>180*2*ATAN(('g.data'!O$8/2)/$A30)/PI()</f>
        <v>56.16819873338231</v>
      </c>
    </row>
    <row r="31" spans="1:15" ht="12.75">
      <c r="A31" s="8">
        <f>'s.list'!A31</f>
        <v>360</v>
      </c>
      <c r="B31" s="17">
        <f>180*2*ATAN(('g.data'!B$8/2)/$A31)/PI()</f>
        <v>3.44307793561592</v>
      </c>
      <c r="C31" s="17">
        <f>180*2*ATAN(('g.data'!C$8/2)/$A31)/PI()</f>
        <v>4.301787884025206</v>
      </c>
      <c r="D31" s="17">
        <f>180*2*ATAN(('g.data'!D$8/2)/$A31)/PI()</f>
        <v>5.482620196618655</v>
      </c>
      <c r="E31" s="17">
        <f>180*2*ATAN(('g.data'!E$8/2)/$A31)/PI()</f>
        <v>6.877824790756594</v>
      </c>
      <c r="F31" s="17">
        <f>180*2*ATAN(('g.data'!F$8/2)/$A31)/PI()</f>
        <v>11.058821745898426</v>
      </c>
      <c r="G31" s="17">
        <f>180*2*ATAN(('g.data'!G$8/2)/$A31)/PI()</f>
        <v>12.553961600209991</v>
      </c>
      <c r="H31" s="17">
        <f>180*2*ATAN(('g.data'!H$8/2)/$A31)/PI()</f>
        <v>14.072146941689539</v>
      </c>
      <c r="I31" s="17">
        <f>180*2*ATAN(('g.data'!I$8/2)/$A31)/PI()</f>
        <v>15.192544182752227</v>
      </c>
      <c r="J31" s="17">
        <f>180*2*ATAN(('g.data'!J$8/2)/$A31)/PI()</f>
        <v>15.769171385147992</v>
      </c>
      <c r="K31" s="17">
        <f>180*2*ATAN(('g.data'!K$8/2)/$A31)/PI()</f>
        <v>20.84292882495766</v>
      </c>
      <c r="L31" s="17">
        <f>180*2*ATAN(('g.data'!L$8/2)/$A31)/PI()</f>
        <v>25.069461106225166</v>
      </c>
      <c r="M31" s="17">
        <f>180*2*ATAN(('g.data'!M$8/2)/$A31)/PI()</f>
        <v>27.920551630628584</v>
      </c>
      <c r="N31" s="17">
        <f>180*2*ATAN(('g.data'!N$8/2)/$A31)/PI()</f>
        <v>33.260913313699135</v>
      </c>
      <c r="O31" s="17">
        <f>180*2*ATAN(('g.data'!O$8/2)/$A31)/PI()</f>
        <v>47.9457372383364</v>
      </c>
    </row>
    <row r="32" spans="1:15" ht="12.75">
      <c r="A32" s="8">
        <f>'s.list'!A32</f>
        <v>400</v>
      </c>
      <c r="B32" s="17">
        <f>180*2*ATAN(('g.data'!B$8/2)/$A32)/PI()</f>
        <v>3.0989473064439417</v>
      </c>
      <c r="C32" s="17">
        <f>180*2*ATAN(('g.data'!C$8/2)/$A32)/PI()</f>
        <v>3.8719546082470706</v>
      </c>
      <c r="D32" s="17">
        <f>180*2*ATAN(('g.data'!D$8/2)/$A32)/PI()</f>
        <v>4.935073411585904</v>
      </c>
      <c r="E32" s="17">
        <f>180*2*ATAN(('g.data'!E$8/2)/$A32)/PI()</f>
        <v>6.19145416065658</v>
      </c>
      <c r="F32" s="17">
        <f>180*2*ATAN(('g.data'!F$8/2)/$A32)/PI()</f>
        <v>9.958805643947901</v>
      </c>
      <c r="G32" s="17">
        <f>180*2*ATAN(('g.data'!G$8/2)/$A32)/PI()</f>
        <v>11.307144945548146</v>
      </c>
      <c r="H32" s="17">
        <f>180*2*ATAN(('g.data'!H$8/2)/$A32)/PI()</f>
        <v>12.677012753368762</v>
      </c>
      <c r="I32" s="17">
        <f>180*2*ATAN(('g.data'!I$8/2)/$A32)/PI()</f>
        <v>13.688488290423479</v>
      </c>
      <c r="J32" s="17">
        <f>180*2*ATAN(('g.data'!J$8/2)/$A32)/PI()</f>
        <v>14.20924784220941</v>
      </c>
      <c r="K32" s="17">
        <f>180*2*ATAN(('g.data'!K$8/2)/$A32)/PI()</f>
        <v>18.79782808743945</v>
      </c>
      <c r="L32" s="17">
        <f>180*2*ATAN(('g.data'!L$8/2)/$A32)/PI()</f>
        <v>22.630622295259325</v>
      </c>
      <c r="M32" s="17">
        <f>180*2*ATAN(('g.data'!M$8/2)/$A32)/PI()</f>
        <v>25.222487919771254</v>
      </c>
      <c r="N32" s="17">
        <f>180*2*ATAN(('g.data'!N$8/2)/$A32)/PI()</f>
        <v>30.09336719933923</v>
      </c>
      <c r="O32" s="17">
        <f>180*2*ATAN(('g.data'!O$8/2)/$A32)/PI()</f>
        <v>43.622107072411374</v>
      </c>
    </row>
    <row r="33" spans="1:15" ht="12.75">
      <c r="A33" s="8">
        <f>'s.list'!A33</f>
        <v>500</v>
      </c>
      <c r="B33" s="17">
        <f>180*2*ATAN(('g.data'!B$8/2)/$A33)/PI()</f>
        <v>2.479375422477277</v>
      </c>
      <c r="C33" s="17">
        <f>180*2*ATAN(('g.data'!C$8/2)/$A33)/PI()</f>
        <v>3.0979880761327747</v>
      </c>
      <c r="D33" s="17">
        <f>180*2*ATAN(('g.data'!D$8/2)/$A33)/PI()</f>
        <v>3.9489374678095586</v>
      </c>
      <c r="E33" s="17">
        <f>180*2*ATAN(('g.data'!E$8/2)/$A33)/PI()</f>
        <v>4.954898586875371</v>
      </c>
      <c r="F33" s="17">
        <f>180*2*ATAN(('g.data'!F$8/2)/$A33)/PI()</f>
        <v>7.974266216523068</v>
      </c>
      <c r="G33" s="17">
        <f>180*2*ATAN(('g.data'!G$8/2)/$A33)/PI()</f>
        <v>9.056286354446764</v>
      </c>
      <c r="H33" s="17">
        <f>180*2*ATAN(('g.data'!H$8/2)/$A33)/PI()</f>
        <v>10.156507241534783</v>
      </c>
      <c r="I33" s="17">
        <f>180*2*ATAN(('g.data'!I$8/2)/$A33)/PI()</f>
        <v>10.969546151103655</v>
      </c>
      <c r="J33" s="17">
        <f>180*2*ATAN(('g.data'!J$8/2)/$A33)/PI()</f>
        <v>11.388377195605186</v>
      </c>
      <c r="K33" s="17">
        <f>180*2*ATAN(('g.data'!K$8/2)/$A33)/PI()</f>
        <v>15.086843533694871</v>
      </c>
      <c r="L33" s="17">
        <f>180*2*ATAN(('g.data'!L$8/2)/$A33)/PI()</f>
        <v>18.189280608298002</v>
      </c>
      <c r="M33" s="17">
        <f>180*2*ATAN(('g.data'!M$8/2)/$A33)/PI()</f>
        <v>20.295381994372676</v>
      </c>
      <c r="N33" s="17">
        <f>180*2*ATAN(('g.data'!N$8/2)/$A33)/PI()</f>
        <v>24.27412734626611</v>
      </c>
      <c r="O33" s="17">
        <f>180*2*ATAN(('g.data'!O$8/2)/$A33)/PI()</f>
        <v>35.50558032389336</v>
      </c>
    </row>
    <row r="34" spans="1:15" ht="12.75">
      <c r="A34" s="8">
        <f>'s.list'!A34</f>
        <v>600</v>
      </c>
      <c r="B34" s="17">
        <f>180*2*ATAN(('g.data'!B$8/2)/$A34)/PI()</f>
        <v>2.0662447012030176</v>
      </c>
      <c r="C34" s="17">
        <f>180*2*ATAN(('g.data'!C$8/2)/$A34)/PI()</f>
        <v>2.5818489137246927</v>
      </c>
      <c r="D34" s="17">
        <f>180*2*ATAN(('g.data'!D$8/2)/$A34)/PI()</f>
        <v>3.2911792520543157</v>
      </c>
      <c r="E34" s="17">
        <f>180*2*ATAN(('g.data'!E$8/2)/$A34)/PI()</f>
        <v>4.129868428365565</v>
      </c>
      <c r="F34" s="17">
        <f>180*2*ATAN(('g.data'!F$8/2)/$A34)/PI()</f>
        <v>6.648499170340373</v>
      </c>
      <c r="G34" s="17">
        <f>180*2*ATAN(('g.data'!G$8/2)/$A34)/PI()</f>
        <v>7.551705803127454</v>
      </c>
      <c r="H34" s="17">
        <f>180*2*ATAN(('g.data'!H$8/2)/$A34)/PI()</f>
        <v>8.470527114729734</v>
      </c>
      <c r="I34" s="17">
        <f>180*2*ATAN(('g.data'!I$8/2)/$A34)/PI()</f>
        <v>9.149819087987971</v>
      </c>
      <c r="J34" s="17">
        <f>180*2*ATAN(('g.data'!J$8/2)/$A34)/PI()</f>
        <v>9.499859754503255</v>
      </c>
      <c r="K34" s="17">
        <f>180*2*ATAN(('g.data'!K$8/2)/$A34)/PI()</f>
        <v>12.594559157141056</v>
      </c>
      <c r="L34" s="17">
        <f>180*2*ATAN(('g.data'!L$8/2)/$A34)/PI()</f>
        <v>15.196614961494335</v>
      </c>
      <c r="M34" s="17">
        <f>180*2*ATAN(('g.data'!M$8/2)/$A34)/PI()</f>
        <v>16.96682344453755</v>
      </c>
      <c r="N34" s="17">
        <f>180*2*ATAN(('g.data'!N$8/2)/$A34)/PI()</f>
        <v>20.320816397105272</v>
      </c>
      <c r="O34" s="17">
        <f>180*2*ATAN(('g.data'!O$8/2)/$A34)/PI()</f>
        <v>29.876760690584835</v>
      </c>
    </row>
    <row r="35" spans="1:15" ht="12.75">
      <c r="A35" s="8">
        <f>'s.list'!A35</f>
        <v>800</v>
      </c>
      <c r="B35" s="17">
        <f>180*2*ATAN(('g.data'!B$8/2)/$A35)/PI()</f>
        <v>1.5497570055206942</v>
      </c>
      <c r="C35" s="17">
        <f>180*2*ATAN(('g.data'!C$8/2)/$A35)/PI()</f>
        <v>1.9365300423447223</v>
      </c>
      <c r="D35" s="17">
        <f>180*2*ATAN(('g.data'!D$8/2)/$A35)/PI()</f>
        <v>2.4686813934664267</v>
      </c>
      <c r="E35" s="17">
        <f>180*2*ATAN(('g.data'!E$8/2)/$A35)/PI()</f>
        <v>3.097988076132775</v>
      </c>
      <c r="F35" s="17">
        <f>180*2*ATAN(('g.data'!F$8/2)/$A35)/PI()</f>
        <v>4.98882273569245</v>
      </c>
      <c r="G35" s="17">
        <f>180*2*ATAN(('g.data'!G$8/2)/$A35)/PI()</f>
        <v>5.667367461677001</v>
      </c>
      <c r="H35" s="17">
        <f>180*2*ATAN(('g.data'!H$8/2)/$A35)/PI()</f>
        <v>6.357959317404776</v>
      </c>
      <c r="I35" s="17">
        <f>180*2*ATAN(('g.data'!I$8/2)/$A35)/PI()</f>
        <v>6.868747287838963</v>
      </c>
      <c r="J35" s="17">
        <f>180*2*ATAN(('g.data'!J$8/2)/$A35)/PI()</f>
        <v>7.132038963321476</v>
      </c>
      <c r="K35" s="17">
        <f>180*2*ATAN(('g.data'!K$8/2)/$A35)/PI()</f>
        <v>9.462572194648665</v>
      </c>
      <c r="L35" s="17">
        <f>180*2*ATAN(('g.data'!L$8/2)/$A35)/PI()</f>
        <v>11.426724788420637</v>
      </c>
      <c r="M35" s="17">
        <f>180*2*ATAN(('g.data'!M$8/2)/$A35)/PI()</f>
        <v>12.765855992203894</v>
      </c>
      <c r="N35" s="17">
        <f>180*2*ATAN(('g.data'!N$8/2)/$A35)/PI()</f>
        <v>15.310641413771549</v>
      </c>
      <c r="O35" s="17">
        <f>180*2*ATAN(('g.data'!O$8/2)/$A35)/PI()</f>
        <v>22.630622295259325</v>
      </c>
    </row>
    <row r="36" spans="1:15" ht="12.75">
      <c r="A36" s="8">
        <f>'s.list'!A36</f>
        <v>1200</v>
      </c>
      <c r="B36" s="17">
        <f>180*2*ATAN(('g.data'!B$8/2)/$A36)/PI()</f>
        <v>1.0332063324281935</v>
      </c>
      <c r="C36" s="17">
        <f>180*2*ATAN(('g.data'!C$8/2)/$A36)/PI()</f>
        <v>1.2910883090891423</v>
      </c>
      <c r="D36" s="17">
        <f>180*2*ATAN(('g.data'!D$8/2)/$A36)/PI()</f>
        <v>1.6459290550175807</v>
      </c>
      <c r="E36" s="17">
        <f>180*2*ATAN(('g.data'!E$8/2)/$A36)/PI()</f>
        <v>2.0656049545413344</v>
      </c>
      <c r="F36" s="17">
        <f>180*2*ATAN(('g.data'!F$8/2)/$A36)/PI()</f>
        <v>3.327049476447149</v>
      </c>
      <c r="G36" s="17">
        <f>180*2*ATAN(('g.data'!G$8/2)/$A36)/PI()</f>
        <v>3.779956941644978</v>
      </c>
      <c r="H36" s="17">
        <f>180*2*ATAN(('g.data'!H$8/2)/$A36)/PI()</f>
        <v>4.241056903934586</v>
      </c>
      <c r="I36" s="17">
        <f>180*2*ATAN(('g.data'!I$8/2)/$A36)/PI()</f>
        <v>4.5822131065820715</v>
      </c>
      <c r="J36" s="17">
        <f>180*2*ATAN(('g.data'!J$8/2)/$A36)/PI()</f>
        <v>4.758105160979181</v>
      </c>
      <c r="K36" s="17">
        <f>180*2*ATAN(('g.data'!K$8/2)/$A36)/PI()</f>
        <v>6.316354648564495</v>
      </c>
      <c r="L36" s="17">
        <f>180*2*ATAN(('g.data'!L$8/2)/$A36)/PI()</f>
        <v>7.631862443035564</v>
      </c>
      <c r="M36" s="17">
        <f>180*2*ATAN(('g.data'!M$8/2)/$A36)/PI()</f>
        <v>8.530162586107966</v>
      </c>
      <c r="N36" s="17">
        <f>180*2*ATAN(('g.data'!N$8/2)/$A36)/PI()</f>
        <v>10.240917992621496</v>
      </c>
      <c r="O36" s="17">
        <f>180*2*ATAN(('g.data'!O$8/2)/$A36)/PI()</f>
        <v>15.196614961494335</v>
      </c>
    </row>
  </sheetData>
  <mergeCells count="1">
    <mergeCell ref="B3:O3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9" customWidth="1"/>
    <col min="2" max="5" width="6.7109375" style="19" customWidth="1"/>
    <col min="6" max="15" width="6.7109375" style="20" customWidth="1"/>
    <col min="16" max="16384" width="9.140625" style="20" customWidth="1"/>
  </cols>
  <sheetData>
    <row r="1" spans="1:13" ht="12">
      <c r="A1" s="18" t="s">
        <v>12</v>
      </c>
      <c r="B1" s="18"/>
      <c r="M1" s="20" t="str">
        <f>'g.data'!L1</f>
        <v>.2009-11-05</v>
      </c>
    </row>
    <row r="3" spans="1:15" ht="12.75" customHeight="1">
      <c r="A3" s="26" t="s">
        <v>15</v>
      </c>
      <c r="B3" s="56" t="s">
        <v>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2">
      <c r="A4" s="21" t="s">
        <v>17</v>
      </c>
      <c r="B4" s="16" t="str">
        <f>'g.data'!B5</f>
        <v>2x</v>
      </c>
      <c r="C4" s="22" t="str">
        <f>'g.data'!C5</f>
        <v>1.6x</v>
      </c>
      <c r="D4" s="22" t="str">
        <f>'g.data'!D5</f>
        <v>1.3x</v>
      </c>
      <c r="E4" s="22" t="str">
        <f>'g.data'!E5</f>
        <v>FF</v>
      </c>
      <c r="F4" s="22">
        <f>'g.data'!F5</f>
        <v>645</v>
      </c>
      <c r="G4" s="22" t="str">
        <f>'g.data'!G5</f>
        <v>6x6</v>
      </c>
      <c r="H4" s="22" t="str">
        <f>'g.data'!H5</f>
        <v>6x7</v>
      </c>
      <c r="I4" s="22" t="str">
        <f>'g.data'!I5</f>
        <v>6x8</v>
      </c>
      <c r="J4" s="22" t="str">
        <f>'g.data'!J5</f>
        <v>6x9</v>
      </c>
      <c r="K4" s="22" t="str">
        <f>'g.data'!K5</f>
        <v>6x12</v>
      </c>
      <c r="L4" s="22" t="str">
        <f>'g.data'!L5</f>
        <v>4x5</v>
      </c>
      <c r="M4" s="22" t="str">
        <f>'g.data'!M5</f>
        <v>6x17</v>
      </c>
      <c r="N4" s="22" t="str">
        <f>'g.data'!N5</f>
        <v>5x7</v>
      </c>
      <c r="O4" s="22" t="str">
        <f>'g.data'!O5</f>
        <v>8x10</v>
      </c>
    </row>
    <row r="5" spans="1:15" ht="12">
      <c r="A5" s="17">
        <v>121.89079180184572</v>
      </c>
      <c r="B5" s="23">
        <f>'g.data'!B$7/2*((TAN($A5*PI()/(2*180)))^(-1))</f>
        <v>4.805555555555555</v>
      </c>
      <c r="C5" s="23">
        <f>'g.data'!C$7/2*((TAN($A5*PI()/(2*180)))^(-1))</f>
        <v>6.249999999999999</v>
      </c>
      <c r="D5" s="23">
        <f>'g.data'!D$7/2*((TAN($A5*PI()/(2*180)))^(-1))</f>
        <v>7.9722222222222205</v>
      </c>
      <c r="E5" s="23">
        <f>'g.data'!E$7/2*((TAN($A5*PI()/(2*180)))^(-1))</f>
        <v>9.999999999999998</v>
      </c>
      <c r="F5" s="23">
        <f>'g.data'!F$7/2*((TAN($A5*PI()/(2*180)))^(-1))</f>
        <v>15.555555555555554</v>
      </c>
      <c r="G5" s="23">
        <f>'g.data'!G$7/2*((TAN($A5*PI()/(2*180)))^(-1))</f>
        <v>15.555555555555554</v>
      </c>
      <c r="H5" s="23">
        <f>'g.data'!H$7/2*((TAN($A5*PI()/(2*180)))^(-1))</f>
        <v>19.166666666666664</v>
      </c>
      <c r="I5" s="23">
        <f>'g.data'!I$7/2*((TAN($A5*PI()/(2*180)))^(-1))</f>
        <v>21.666666666666664</v>
      </c>
      <c r="J5" s="23">
        <f>'g.data'!J$7/2*((TAN($A5*PI()/(2*180)))^(-1))</f>
        <v>22.916666666666664</v>
      </c>
      <c r="K5" s="23">
        <f>'g.data'!K$7/2*((TAN($A5*PI()/(2*180)))^(-1))</f>
        <v>33.33333333333333</v>
      </c>
      <c r="L5" s="23">
        <f>'g.data'!L$7/2*((TAN($A5*PI()/(2*180)))^(-1))</f>
        <v>34.722222222222214</v>
      </c>
      <c r="M5" s="23">
        <f>'g.data'!M$7/2*((TAN($A5*PI()/(2*180)))^(-1))</f>
        <v>47.222222222222214</v>
      </c>
      <c r="N5" s="23">
        <f>'g.data'!N$7/2*((TAN($A5*PI()/(2*180)))^(-1))</f>
        <v>48.6111111111111</v>
      </c>
      <c r="O5" s="23">
        <f>'g.data'!O$7/2*((TAN($A5*PI()/(2*180)))^(-1))</f>
        <v>69.44444444444443</v>
      </c>
    </row>
    <row r="6" spans="1:15" ht="12">
      <c r="A6" s="17">
        <v>100.38885781546962</v>
      </c>
      <c r="B6" s="23">
        <f>'g.data'!B$7/2*((TAN($A6*PI()/(2*180)))^(-1))</f>
        <v>7.208333333333334</v>
      </c>
      <c r="C6" s="23">
        <f>'g.data'!C$7/2*((TAN($A6*PI()/(2*180)))^(-1))</f>
        <v>9.375</v>
      </c>
      <c r="D6" s="23">
        <f>'g.data'!D$7/2*((TAN($A6*PI()/(2*180)))^(-1))</f>
        <v>11.958333333333334</v>
      </c>
      <c r="E6" s="23">
        <f>'g.data'!E$7/2*((TAN($A6*PI()/(2*180)))^(-1))</f>
        <v>15</v>
      </c>
      <c r="F6" s="23">
        <f>'g.data'!F$7/2*((TAN($A6*PI()/(2*180)))^(-1))</f>
        <v>23.333333333333336</v>
      </c>
      <c r="G6" s="23">
        <f>'g.data'!G$7/2*((TAN($A6*PI()/(2*180)))^(-1))</f>
        <v>23.333333333333336</v>
      </c>
      <c r="H6" s="23">
        <f>'g.data'!H$7/2*((TAN($A6*PI()/(2*180)))^(-1))</f>
        <v>28.75</v>
      </c>
      <c r="I6" s="23">
        <f>'g.data'!I$7/2*((TAN($A6*PI()/(2*180)))^(-1))</f>
        <v>32.5</v>
      </c>
      <c r="J6" s="23">
        <f>'g.data'!J$7/2*((TAN($A6*PI()/(2*180)))^(-1))</f>
        <v>34.375</v>
      </c>
      <c r="K6" s="23">
        <f>'g.data'!K$7/2*((TAN($A6*PI()/(2*180)))^(-1))</f>
        <v>50</v>
      </c>
      <c r="L6" s="23">
        <f>'g.data'!L$7/2*((TAN($A6*PI()/(2*180)))^(-1))</f>
        <v>52.083333333333336</v>
      </c>
      <c r="M6" s="23">
        <f>'g.data'!M$7/2*((TAN($A6*PI()/(2*180)))^(-1))</f>
        <v>70.83333333333334</v>
      </c>
      <c r="N6" s="23">
        <f>'g.data'!N$7/2*((TAN($A6*PI()/(2*180)))^(-1))</f>
        <v>72.91666666666667</v>
      </c>
      <c r="O6" s="23">
        <f>'g.data'!O$7/2*((TAN($A6*PI()/(2*180)))^(-1))</f>
        <v>104.16666666666667</v>
      </c>
    </row>
    <row r="7" spans="1:15" ht="12">
      <c r="A7" s="17">
        <v>90</v>
      </c>
      <c r="B7" s="23">
        <f>'g.data'!B$7/2*((TAN($A7*PI()/(2*180)))^(-1))</f>
        <v>8.65</v>
      </c>
      <c r="C7" s="23">
        <f>'g.data'!C$7/2*((TAN($A7*PI()/(2*180)))^(-1))</f>
        <v>11.25</v>
      </c>
      <c r="D7" s="23">
        <f>'g.data'!D$7/2*((TAN($A7*PI()/(2*180)))^(-1))</f>
        <v>14.35</v>
      </c>
      <c r="E7" s="23">
        <f>'g.data'!E$7/2*((TAN($A7*PI()/(2*180)))^(-1))</f>
        <v>18</v>
      </c>
      <c r="F7" s="23">
        <f>'g.data'!F$7/2*((TAN($A7*PI()/(2*180)))^(-1))</f>
        <v>28</v>
      </c>
      <c r="G7" s="23">
        <f>'g.data'!G$7/2*((TAN($A7*PI()/(2*180)))^(-1))</f>
        <v>28</v>
      </c>
      <c r="H7" s="23">
        <f>'g.data'!H$7/2*((TAN($A7*PI()/(2*180)))^(-1))</f>
        <v>34.5</v>
      </c>
      <c r="I7" s="23">
        <f>'g.data'!I$7/2*((TAN($A7*PI()/(2*180)))^(-1))</f>
        <v>39</v>
      </c>
      <c r="J7" s="23">
        <f>'g.data'!J$7/2*((TAN($A7*PI()/(2*180)))^(-1))</f>
        <v>41.25</v>
      </c>
      <c r="K7" s="23">
        <f>'g.data'!K$7/2*((TAN($A7*PI()/(2*180)))^(-1))</f>
        <v>60</v>
      </c>
      <c r="L7" s="23">
        <f>'g.data'!L$7/2*((TAN($A7*PI()/(2*180)))^(-1))</f>
        <v>62.5</v>
      </c>
      <c r="M7" s="23">
        <f>'g.data'!M$7/2*((TAN($A7*PI()/(2*180)))^(-1))</f>
        <v>85</v>
      </c>
      <c r="N7" s="23">
        <f>'g.data'!N$7/2*((TAN($A7*PI()/(2*180)))^(-1))</f>
        <v>87.5</v>
      </c>
      <c r="O7" s="23">
        <f>'g.data'!O$7/2*((TAN($A7*PI()/(2*180)))^(-1))</f>
        <v>125</v>
      </c>
    </row>
    <row r="8" spans="1:15" ht="12">
      <c r="A8" s="17">
        <v>83.97442499163333</v>
      </c>
      <c r="B8" s="23">
        <f>'g.data'!B$7/2*((TAN($A8*PI()/(2*180)))^(-1))</f>
        <v>9.61111111111111</v>
      </c>
      <c r="C8" s="23">
        <f>'g.data'!C$7/2*((TAN($A8*PI()/(2*180)))^(-1))</f>
        <v>12.499999999999998</v>
      </c>
      <c r="D8" s="23">
        <f>'g.data'!D$7/2*((TAN($A8*PI()/(2*180)))^(-1))</f>
        <v>15.944444444444441</v>
      </c>
      <c r="E8" s="23">
        <f>'g.data'!E$7/2*((TAN($A8*PI()/(2*180)))^(-1))</f>
        <v>19.999999999999996</v>
      </c>
      <c r="F8" s="23">
        <f>'g.data'!F$7/2*((TAN($A8*PI()/(2*180)))^(-1))</f>
        <v>31.111111111111107</v>
      </c>
      <c r="G8" s="23">
        <f>'g.data'!G$7/2*((TAN($A8*PI()/(2*180)))^(-1))</f>
        <v>31.111111111111107</v>
      </c>
      <c r="H8" s="23">
        <f>'g.data'!H$7/2*((TAN($A8*PI()/(2*180)))^(-1))</f>
        <v>38.33333333333333</v>
      </c>
      <c r="I8" s="23">
        <f>'g.data'!I$7/2*((TAN($A8*PI()/(2*180)))^(-1))</f>
        <v>43.33333333333333</v>
      </c>
      <c r="J8" s="23">
        <f>'g.data'!J$7/2*((TAN($A8*PI()/(2*180)))^(-1))</f>
        <v>45.83333333333333</v>
      </c>
      <c r="K8" s="23">
        <f>'g.data'!K$7/2*((TAN($A8*PI()/(2*180)))^(-1))</f>
        <v>66.66666666666666</v>
      </c>
      <c r="L8" s="23">
        <f>'g.data'!L$7/2*((TAN($A8*PI()/(2*180)))^(-1))</f>
        <v>69.44444444444443</v>
      </c>
      <c r="M8" s="23">
        <f>'g.data'!M$7/2*((TAN($A8*PI()/(2*180)))^(-1))</f>
        <v>94.44444444444443</v>
      </c>
      <c r="N8" s="23">
        <f>'g.data'!N$7/2*((TAN($A8*PI()/(2*180)))^(-1))</f>
        <v>97.2222222222222</v>
      </c>
      <c r="O8" s="23">
        <f>'g.data'!O$7/2*((TAN($A8*PI()/(2*180)))^(-1))</f>
        <v>138.88888888888886</v>
      </c>
    </row>
    <row r="9" spans="1:15" ht="12">
      <c r="A9" s="17">
        <v>73.73979529168804</v>
      </c>
      <c r="B9" s="23">
        <f>'g.data'!B$7/2*((TAN($A9*PI()/(2*180)))^(-1))</f>
        <v>11.533333333333333</v>
      </c>
      <c r="C9" s="23">
        <f>'g.data'!C$7/2*((TAN($A9*PI()/(2*180)))^(-1))</f>
        <v>15</v>
      </c>
      <c r="D9" s="23">
        <f>'g.data'!D$7/2*((TAN($A9*PI()/(2*180)))^(-1))</f>
        <v>19.133333333333333</v>
      </c>
      <c r="E9" s="23">
        <f>'g.data'!E$7/2*((TAN($A9*PI()/(2*180)))^(-1))</f>
        <v>24</v>
      </c>
      <c r="F9" s="23">
        <f>'g.data'!F$7/2*((TAN($A9*PI()/(2*180)))^(-1))</f>
        <v>37.33333333333333</v>
      </c>
      <c r="G9" s="23">
        <f>'g.data'!G$7/2*((TAN($A9*PI()/(2*180)))^(-1))</f>
        <v>37.33333333333333</v>
      </c>
      <c r="H9" s="23">
        <f>'g.data'!H$7/2*((TAN($A9*PI()/(2*180)))^(-1))</f>
        <v>46</v>
      </c>
      <c r="I9" s="23">
        <f>'g.data'!I$7/2*((TAN($A9*PI()/(2*180)))^(-1))</f>
        <v>52</v>
      </c>
      <c r="J9" s="23">
        <f>'g.data'!J$7/2*((TAN($A9*PI()/(2*180)))^(-1))</f>
        <v>55</v>
      </c>
      <c r="K9" s="23">
        <f>'g.data'!K$7/2*((TAN($A9*PI()/(2*180)))^(-1))</f>
        <v>80</v>
      </c>
      <c r="L9" s="23">
        <f>'g.data'!L$7/2*((TAN($A9*PI()/(2*180)))^(-1))</f>
        <v>83.33333333333333</v>
      </c>
      <c r="M9" s="23">
        <f>'g.data'!M$7/2*((TAN($A9*PI()/(2*180)))^(-1))</f>
        <v>113.33333333333333</v>
      </c>
      <c r="N9" s="23">
        <f>'g.data'!N$7/2*((TAN($A9*PI()/(2*180)))^(-1))</f>
        <v>116.66666666666666</v>
      </c>
      <c r="O9" s="23">
        <f>'g.data'!O$7/2*((TAN($A9*PI()/(2*180)))^(-1))</f>
        <v>166.66666666666666</v>
      </c>
    </row>
    <row r="10" spans="1:15" ht="12">
      <c r="A10" s="17">
        <v>65.4704525442152</v>
      </c>
      <c r="B10" s="23">
        <f>'g.data'!B$7/2*((TAN($A10*PI()/(2*180)))^(-1))</f>
        <v>13.455555555555552</v>
      </c>
      <c r="C10" s="23">
        <f>'g.data'!C$7/2*((TAN($A10*PI()/(2*180)))^(-1))</f>
        <v>17.499999999999996</v>
      </c>
      <c r="D10" s="23">
        <f>'g.data'!D$7/2*((TAN($A10*PI()/(2*180)))^(-1))</f>
        <v>22.322222222222216</v>
      </c>
      <c r="E10" s="23">
        <f>'g.data'!E$7/2*((TAN($A10*PI()/(2*180)))^(-1))</f>
        <v>27.999999999999993</v>
      </c>
      <c r="F10" s="23">
        <f>'g.data'!F$7/2*((TAN($A10*PI()/(2*180)))^(-1))</f>
        <v>43.55555555555554</v>
      </c>
      <c r="G10" s="23">
        <f>'g.data'!G$7/2*((TAN($A10*PI()/(2*180)))^(-1))</f>
        <v>43.55555555555554</v>
      </c>
      <c r="H10" s="23">
        <f>'g.data'!H$7/2*((TAN($A10*PI()/(2*180)))^(-1))</f>
        <v>53.66666666666665</v>
      </c>
      <c r="I10" s="23">
        <f>'g.data'!I$7/2*((TAN($A10*PI()/(2*180)))^(-1))</f>
        <v>60.66666666666665</v>
      </c>
      <c r="J10" s="23">
        <f>'g.data'!J$7/2*((TAN($A10*PI()/(2*180)))^(-1))</f>
        <v>64.16666666666664</v>
      </c>
      <c r="K10" s="23">
        <f>'g.data'!K$7/2*((TAN($A10*PI()/(2*180)))^(-1))</f>
        <v>93.33333333333331</v>
      </c>
      <c r="L10" s="23">
        <f>'g.data'!L$7/2*((TAN($A10*PI()/(2*180)))^(-1))</f>
        <v>97.2222222222222</v>
      </c>
      <c r="M10" s="23">
        <f>'g.data'!M$7/2*((TAN($A10*PI()/(2*180)))^(-1))</f>
        <v>132.2222222222222</v>
      </c>
      <c r="N10" s="23">
        <f>'g.data'!N$7/2*((TAN($A10*PI()/(2*180)))^(-1))</f>
        <v>136.1111111111111</v>
      </c>
      <c r="O10" s="23">
        <f>'g.data'!O$7/2*((TAN($A10*PI()/(2*180)))^(-1))</f>
        <v>194.4444444444444</v>
      </c>
    </row>
    <row r="11" spans="1:15" ht="12">
      <c r="A11" s="17">
        <v>54.43222311461495</v>
      </c>
      <c r="B11" s="23">
        <f>'g.data'!B$7/2*((TAN($A11*PI()/(2*180)))^(-1))</f>
        <v>16.819444444444446</v>
      </c>
      <c r="C11" s="23">
        <f>'g.data'!C$7/2*((TAN($A11*PI()/(2*180)))^(-1))</f>
        <v>21.875000000000004</v>
      </c>
      <c r="D11" s="23">
        <f>'g.data'!D$7/2*((TAN($A11*PI()/(2*180)))^(-1))</f>
        <v>27.90277777777778</v>
      </c>
      <c r="E11" s="23">
        <f>'g.data'!E$7/2*((TAN($A11*PI()/(2*180)))^(-1))</f>
        <v>35</v>
      </c>
      <c r="F11" s="23">
        <f>'g.data'!F$7/2*((TAN($A11*PI()/(2*180)))^(-1))</f>
        <v>54.44444444444445</v>
      </c>
      <c r="G11" s="23">
        <f>'g.data'!G$7/2*((TAN($A11*PI()/(2*180)))^(-1))</f>
        <v>54.44444444444445</v>
      </c>
      <c r="H11" s="23">
        <f>'g.data'!H$7/2*((TAN($A11*PI()/(2*180)))^(-1))</f>
        <v>67.08333333333334</v>
      </c>
      <c r="I11" s="23">
        <f>'g.data'!I$7/2*((TAN($A11*PI()/(2*180)))^(-1))</f>
        <v>75.83333333333334</v>
      </c>
      <c r="J11" s="23">
        <f>'g.data'!J$7/2*((TAN($A11*PI()/(2*180)))^(-1))</f>
        <v>80.20833333333334</v>
      </c>
      <c r="K11" s="23">
        <f>'g.data'!K$7/2*((TAN($A11*PI()/(2*180)))^(-1))</f>
        <v>116.66666666666669</v>
      </c>
      <c r="L11" s="23">
        <f>'g.data'!L$7/2*((TAN($A11*PI()/(2*180)))^(-1))</f>
        <v>121.52777777777779</v>
      </c>
      <c r="M11" s="23">
        <f>'g.data'!M$7/2*((TAN($A11*PI()/(2*180)))^(-1))</f>
        <v>165.2777777777778</v>
      </c>
      <c r="N11" s="23">
        <f>'g.data'!N$7/2*((TAN($A11*PI()/(2*180)))^(-1))</f>
        <v>170.1388888888889</v>
      </c>
      <c r="O11" s="23">
        <f>'g.data'!O$7/2*((TAN($A11*PI()/(2*180)))^(-1))</f>
        <v>243.05555555555557</v>
      </c>
    </row>
    <row r="12" spans="1:15" ht="12">
      <c r="A12" s="17">
        <v>48.45549063590834</v>
      </c>
      <c r="B12" s="23">
        <f>'g.data'!B$7/2*((TAN($A12*PI()/(2*180)))^(-1))</f>
        <v>19.222222222222225</v>
      </c>
      <c r="C12" s="23">
        <f>'g.data'!C$7/2*((TAN($A12*PI()/(2*180)))^(-1))</f>
        <v>25</v>
      </c>
      <c r="D12" s="23">
        <f>'g.data'!D$7/2*((TAN($A12*PI()/(2*180)))^(-1))</f>
        <v>31.88888888888889</v>
      </c>
      <c r="E12" s="23">
        <f>'g.data'!E$7/2*((TAN($A12*PI()/(2*180)))^(-1))</f>
        <v>40</v>
      </c>
      <c r="F12" s="23">
        <f>'g.data'!F$7/2*((TAN($A12*PI()/(2*180)))^(-1))</f>
        <v>62.22222222222223</v>
      </c>
      <c r="G12" s="23">
        <f>'g.data'!G$7/2*((TAN($A12*PI()/(2*180)))^(-1))</f>
        <v>62.22222222222223</v>
      </c>
      <c r="H12" s="23">
        <f>'g.data'!H$7/2*((TAN($A12*PI()/(2*180)))^(-1))</f>
        <v>76.66666666666667</v>
      </c>
      <c r="I12" s="23">
        <f>'g.data'!I$7/2*((TAN($A12*PI()/(2*180)))^(-1))</f>
        <v>86.66666666666667</v>
      </c>
      <c r="J12" s="23">
        <f>'g.data'!J$7/2*((TAN($A12*PI()/(2*180)))^(-1))</f>
        <v>91.66666666666667</v>
      </c>
      <c r="K12" s="23">
        <f>'g.data'!K$7/2*((TAN($A12*PI()/(2*180)))^(-1))</f>
        <v>133.33333333333334</v>
      </c>
      <c r="L12" s="23">
        <f>'g.data'!L$7/2*((TAN($A12*PI()/(2*180)))^(-1))</f>
        <v>138.88888888888889</v>
      </c>
      <c r="M12" s="23">
        <f>'g.data'!M$7/2*((TAN($A12*PI()/(2*180)))^(-1))</f>
        <v>188.88888888888889</v>
      </c>
      <c r="N12" s="23">
        <f>'g.data'!N$7/2*((TAN($A12*PI()/(2*180)))^(-1))</f>
        <v>194.44444444444446</v>
      </c>
      <c r="O12" s="23">
        <f>'g.data'!O$7/2*((TAN($A12*PI()/(2*180)))^(-1))</f>
        <v>277.77777777777777</v>
      </c>
    </row>
    <row r="13" spans="1:15" ht="12">
      <c r="A13" s="17">
        <v>45.428824706334474</v>
      </c>
      <c r="B13" s="23">
        <f>'g.data'!B$7/2*((TAN($A13*PI()/(2*180)))^(-1))</f>
        <v>20.663888888888888</v>
      </c>
      <c r="C13" s="23">
        <f>'g.data'!C$7/2*((TAN($A13*PI()/(2*180)))^(-1))</f>
        <v>26.875</v>
      </c>
      <c r="D13" s="23">
        <f>'g.data'!D$7/2*((TAN($A13*PI()/(2*180)))^(-1))</f>
        <v>34.28055555555555</v>
      </c>
      <c r="E13" s="23">
        <f>'g.data'!E$7/2*((TAN($A13*PI()/(2*180)))^(-1))</f>
        <v>43</v>
      </c>
      <c r="F13" s="23">
        <f>'g.data'!F$7/2*((TAN($A13*PI()/(2*180)))^(-1))</f>
        <v>66.88888888888889</v>
      </c>
      <c r="G13" s="23">
        <f>'g.data'!G$7/2*((TAN($A13*PI()/(2*180)))^(-1))</f>
        <v>66.88888888888889</v>
      </c>
      <c r="H13" s="23">
        <f>'g.data'!H$7/2*((TAN($A13*PI()/(2*180)))^(-1))</f>
        <v>82.41666666666667</v>
      </c>
      <c r="I13" s="23">
        <f>'g.data'!I$7/2*((TAN($A13*PI()/(2*180)))^(-1))</f>
        <v>93.16666666666667</v>
      </c>
      <c r="J13" s="23">
        <f>'g.data'!J$7/2*((TAN($A13*PI()/(2*180)))^(-1))</f>
        <v>98.54166666666667</v>
      </c>
      <c r="K13" s="23">
        <f>'g.data'!K$7/2*((TAN($A13*PI()/(2*180)))^(-1))</f>
        <v>143.33333333333334</v>
      </c>
      <c r="L13" s="23">
        <f>'g.data'!L$7/2*((TAN($A13*PI()/(2*180)))^(-1))</f>
        <v>149.30555555555554</v>
      </c>
      <c r="M13" s="23">
        <f>'g.data'!M$7/2*((TAN($A13*PI()/(2*180)))^(-1))</f>
        <v>203.05555555555554</v>
      </c>
      <c r="N13" s="23">
        <f>'g.data'!N$7/2*((TAN($A13*PI()/(2*180)))^(-1))</f>
        <v>209.02777777777777</v>
      </c>
      <c r="O13" s="23">
        <f>'g.data'!O$7/2*((TAN($A13*PI()/(2*180)))^(-1))</f>
        <v>298.6111111111111</v>
      </c>
    </row>
    <row r="14" spans="1:15" ht="12">
      <c r="A14" s="17">
        <v>39.597752709049864</v>
      </c>
      <c r="B14" s="23">
        <f>'g.data'!B$7/2*((TAN($A14*PI()/(2*180)))^(-1))</f>
        <v>24.027777777777775</v>
      </c>
      <c r="C14" s="23">
        <f>'g.data'!C$7/2*((TAN($A14*PI()/(2*180)))^(-1))</f>
        <v>31.249999999999993</v>
      </c>
      <c r="D14" s="23">
        <f>'g.data'!D$7/2*((TAN($A14*PI()/(2*180)))^(-1))</f>
        <v>39.8611111111111</v>
      </c>
      <c r="E14" s="23">
        <f>'g.data'!E$7/2*((TAN($A14*PI()/(2*180)))^(-1))</f>
        <v>49.99999999999999</v>
      </c>
      <c r="F14" s="23">
        <f>'g.data'!F$7/2*((TAN($A14*PI()/(2*180)))^(-1))</f>
        <v>77.77777777777776</v>
      </c>
      <c r="G14" s="23">
        <f>'g.data'!G$7/2*((TAN($A14*PI()/(2*180)))^(-1))</f>
        <v>77.77777777777776</v>
      </c>
      <c r="H14" s="23">
        <f>'g.data'!H$7/2*((TAN($A14*PI()/(2*180)))^(-1))</f>
        <v>95.83333333333331</v>
      </c>
      <c r="I14" s="23">
        <f>'g.data'!I$7/2*((TAN($A14*PI()/(2*180)))^(-1))</f>
        <v>108.33333333333331</v>
      </c>
      <c r="J14" s="23">
        <f>'g.data'!J$7/2*((TAN($A14*PI()/(2*180)))^(-1))</f>
        <v>114.58333333333331</v>
      </c>
      <c r="K14" s="23">
        <f>'g.data'!K$7/2*((TAN($A14*PI()/(2*180)))^(-1))</f>
        <v>166.66666666666663</v>
      </c>
      <c r="L14" s="23">
        <f>'g.data'!L$7/2*((TAN($A14*PI()/(2*180)))^(-1))</f>
        <v>173.6111111111111</v>
      </c>
      <c r="M14" s="23">
        <f>'g.data'!M$7/2*((TAN($A14*PI()/(2*180)))^(-1))</f>
        <v>236.11111111111106</v>
      </c>
      <c r="N14" s="23">
        <f>'g.data'!N$7/2*((TAN($A14*PI()/(2*180)))^(-1))</f>
        <v>243.05555555555551</v>
      </c>
      <c r="O14" s="23">
        <f>'g.data'!O$7/2*((TAN($A14*PI()/(2*180)))^(-1))</f>
        <v>347.2222222222222</v>
      </c>
    </row>
    <row r="15" spans="1:15" ht="12">
      <c r="A15" s="17">
        <v>33.39848846798724</v>
      </c>
      <c r="B15" s="23">
        <f>'g.data'!B$7/2*((TAN($A15*PI()/(2*180)))^(-1))</f>
        <v>28.833333333333336</v>
      </c>
      <c r="C15" s="23">
        <f>'g.data'!C$7/2*((TAN($A15*PI()/(2*180)))^(-1))</f>
        <v>37.5</v>
      </c>
      <c r="D15" s="23">
        <f>'g.data'!D$7/2*((TAN($A15*PI()/(2*180)))^(-1))</f>
        <v>47.833333333333336</v>
      </c>
      <c r="E15" s="23">
        <f>'g.data'!E$7/2*((TAN($A15*PI()/(2*180)))^(-1))</f>
        <v>60</v>
      </c>
      <c r="F15" s="23">
        <f>'g.data'!F$7/2*((TAN($A15*PI()/(2*180)))^(-1))</f>
        <v>93.33333333333334</v>
      </c>
      <c r="G15" s="23">
        <f>'g.data'!G$7/2*((TAN($A15*PI()/(2*180)))^(-1))</f>
        <v>93.33333333333334</v>
      </c>
      <c r="H15" s="23">
        <f>'g.data'!H$7/2*((TAN($A15*PI()/(2*180)))^(-1))</f>
        <v>115</v>
      </c>
      <c r="I15" s="23">
        <f>'g.data'!I$7/2*((TAN($A15*PI()/(2*180)))^(-1))</f>
        <v>130</v>
      </c>
      <c r="J15" s="23">
        <f>'g.data'!J$7/2*((TAN($A15*PI()/(2*180)))^(-1))</f>
        <v>137.5</v>
      </c>
      <c r="K15" s="23">
        <f>'g.data'!K$7/2*((TAN($A15*PI()/(2*180)))^(-1))</f>
        <v>200</v>
      </c>
      <c r="L15" s="23">
        <f>'g.data'!L$7/2*((TAN($A15*PI()/(2*180)))^(-1))</f>
        <v>208.33333333333334</v>
      </c>
      <c r="M15" s="23">
        <f>'g.data'!M$7/2*((TAN($A15*PI()/(2*180)))^(-1))</f>
        <v>283.33333333333337</v>
      </c>
      <c r="N15" s="23">
        <f>'g.data'!N$7/2*((TAN($A15*PI()/(2*180)))^(-1))</f>
        <v>291.6666666666667</v>
      </c>
      <c r="O15" s="23">
        <f>'g.data'!O$7/2*((TAN($A15*PI()/(2*180)))^(-1))</f>
        <v>416.6666666666667</v>
      </c>
    </row>
    <row r="16" spans="1:15" ht="12">
      <c r="A16" s="17">
        <v>30.957276330836716</v>
      </c>
      <c r="B16" s="23">
        <f>'g.data'!B$7/2*((TAN($A16*PI()/(2*180)))^(-1))</f>
        <v>31.23611111111111</v>
      </c>
      <c r="C16" s="23">
        <f>'g.data'!C$7/2*((TAN($A16*PI()/(2*180)))^(-1))</f>
        <v>40.62499999999999</v>
      </c>
      <c r="D16" s="23">
        <f>'g.data'!D$7/2*((TAN($A16*PI()/(2*180)))^(-1))</f>
        <v>51.819444444444436</v>
      </c>
      <c r="E16" s="23">
        <f>'g.data'!E$7/2*((TAN($A16*PI()/(2*180)))^(-1))</f>
        <v>65</v>
      </c>
      <c r="F16" s="23">
        <f>'g.data'!F$7/2*((TAN($A16*PI()/(2*180)))^(-1))</f>
        <v>101.1111111111111</v>
      </c>
      <c r="G16" s="23">
        <f>'g.data'!G$7/2*((TAN($A16*PI()/(2*180)))^(-1))</f>
        <v>101.1111111111111</v>
      </c>
      <c r="H16" s="23">
        <f>'g.data'!H$7/2*((TAN($A16*PI()/(2*180)))^(-1))</f>
        <v>124.58333333333331</v>
      </c>
      <c r="I16" s="23">
        <f>'g.data'!I$7/2*((TAN($A16*PI()/(2*180)))^(-1))</f>
        <v>140.83333333333331</v>
      </c>
      <c r="J16" s="23">
        <f>'g.data'!J$7/2*((TAN($A16*PI()/(2*180)))^(-1))</f>
        <v>148.95833333333331</v>
      </c>
      <c r="K16" s="23">
        <f>'g.data'!K$7/2*((TAN($A16*PI()/(2*180)))^(-1))</f>
        <v>216.66666666666663</v>
      </c>
      <c r="L16" s="23">
        <f>'g.data'!L$7/2*((TAN($A16*PI()/(2*180)))^(-1))</f>
        <v>225.69444444444443</v>
      </c>
      <c r="M16" s="23">
        <f>'g.data'!M$7/2*((TAN($A16*PI()/(2*180)))^(-1))</f>
        <v>306.9444444444444</v>
      </c>
      <c r="N16" s="23">
        <f>'g.data'!N$7/2*((TAN($A16*PI()/(2*180)))^(-1))</f>
        <v>315.9722222222222</v>
      </c>
      <c r="O16" s="23">
        <f>'g.data'!O$7/2*((TAN($A16*PI()/(2*180)))^(-1))</f>
        <v>451.38888888888886</v>
      </c>
    </row>
    <row r="17" spans="1:15" ht="12">
      <c r="A17" s="17">
        <v>28.841546255021967</v>
      </c>
      <c r="B17" s="23">
        <f>'g.data'!B$7/2*((TAN($A17*PI()/(2*180)))^(-1))</f>
        <v>33.63888888888889</v>
      </c>
      <c r="C17" s="23">
        <f>'g.data'!C$7/2*((TAN($A17*PI()/(2*180)))^(-1))</f>
        <v>43.75000000000001</v>
      </c>
      <c r="D17" s="23">
        <f>'g.data'!D$7/2*((TAN($A17*PI()/(2*180)))^(-1))</f>
        <v>55.80555555555556</v>
      </c>
      <c r="E17" s="23">
        <f>'g.data'!E$7/2*((TAN($A17*PI()/(2*180)))^(-1))</f>
        <v>70</v>
      </c>
      <c r="F17" s="23">
        <f>'g.data'!F$7/2*((TAN($A17*PI()/(2*180)))^(-1))</f>
        <v>108.8888888888889</v>
      </c>
      <c r="G17" s="23">
        <f>'g.data'!G$7/2*((TAN($A17*PI()/(2*180)))^(-1))</f>
        <v>108.8888888888889</v>
      </c>
      <c r="H17" s="23">
        <f>'g.data'!H$7/2*((TAN($A17*PI()/(2*180)))^(-1))</f>
        <v>134.16666666666669</v>
      </c>
      <c r="I17" s="23">
        <f>'g.data'!I$7/2*((TAN($A17*PI()/(2*180)))^(-1))</f>
        <v>151.66666666666669</v>
      </c>
      <c r="J17" s="23">
        <f>'g.data'!J$7/2*((TAN($A17*PI()/(2*180)))^(-1))</f>
        <v>160.41666666666669</v>
      </c>
      <c r="K17" s="23">
        <f>'g.data'!K$7/2*((TAN($A17*PI()/(2*180)))^(-1))</f>
        <v>233.33333333333337</v>
      </c>
      <c r="L17" s="23">
        <f>'g.data'!L$7/2*((TAN($A17*PI()/(2*180)))^(-1))</f>
        <v>243.05555555555557</v>
      </c>
      <c r="M17" s="23">
        <f>'g.data'!M$7/2*((TAN($A17*PI()/(2*180)))^(-1))</f>
        <v>330.5555555555556</v>
      </c>
      <c r="N17" s="23">
        <f>'g.data'!N$7/2*((TAN($A17*PI()/(2*180)))^(-1))</f>
        <v>340.2777777777778</v>
      </c>
      <c r="O17" s="23">
        <f>'g.data'!O$7/2*((TAN($A17*PI()/(2*180)))^(-1))</f>
        <v>486.11111111111114</v>
      </c>
    </row>
    <row r="18" spans="1:15" ht="12">
      <c r="A18" s="17">
        <v>26.991466561591626</v>
      </c>
      <c r="B18" s="23">
        <f>'g.data'!B$7/2*((TAN($A18*PI()/(2*180)))^(-1))</f>
        <v>36.04166666666667</v>
      </c>
      <c r="C18" s="23">
        <f>'g.data'!C$7/2*((TAN($A18*PI()/(2*180)))^(-1))</f>
        <v>46.875</v>
      </c>
      <c r="D18" s="23">
        <f>'g.data'!D$7/2*((TAN($A18*PI()/(2*180)))^(-1))</f>
        <v>59.79166666666667</v>
      </c>
      <c r="E18" s="23">
        <f>'g.data'!E$7/2*((TAN($A18*PI()/(2*180)))^(-1))</f>
        <v>75</v>
      </c>
      <c r="F18" s="23">
        <f>'g.data'!F$7/2*((TAN($A18*PI()/(2*180)))^(-1))</f>
        <v>116.66666666666667</v>
      </c>
      <c r="G18" s="23">
        <f>'g.data'!G$7/2*((TAN($A18*PI()/(2*180)))^(-1))</f>
        <v>116.66666666666667</v>
      </c>
      <c r="H18" s="23">
        <f>'g.data'!H$7/2*((TAN($A18*PI()/(2*180)))^(-1))</f>
        <v>143.75</v>
      </c>
      <c r="I18" s="23">
        <f>'g.data'!I$7/2*((TAN($A18*PI()/(2*180)))^(-1))</f>
        <v>162.5</v>
      </c>
      <c r="J18" s="23">
        <f>'g.data'!J$7/2*((TAN($A18*PI()/(2*180)))^(-1))</f>
        <v>171.875</v>
      </c>
      <c r="K18" s="23">
        <f>'g.data'!K$7/2*((TAN($A18*PI()/(2*180)))^(-1))</f>
        <v>250.00000000000003</v>
      </c>
      <c r="L18" s="23">
        <f>'g.data'!L$7/2*((TAN($A18*PI()/(2*180)))^(-1))</f>
        <v>260.4166666666667</v>
      </c>
      <c r="M18" s="23">
        <f>'g.data'!M$7/2*((TAN($A18*PI()/(2*180)))^(-1))</f>
        <v>354.1666666666667</v>
      </c>
      <c r="N18" s="23">
        <f>'g.data'!N$7/2*((TAN($A18*PI()/(2*180)))^(-1))</f>
        <v>364.58333333333337</v>
      </c>
      <c r="O18" s="23">
        <f>'g.data'!O$7/2*((TAN($A18*PI()/(2*180)))^(-1))</f>
        <v>520.8333333333334</v>
      </c>
    </row>
    <row r="19" spans="1:15" ht="12">
      <c r="A19" s="17">
        <v>25.36076698363964</v>
      </c>
      <c r="B19" s="23">
        <f>'g.data'!B$7/2*((TAN($A19*PI()/(2*180)))^(-1))</f>
        <v>38.44444444444445</v>
      </c>
      <c r="C19" s="23">
        <f>'g.data'!C$7/2*((TAN($A19*PI()/(2*180)))^(-1))</f>
        <v>50</v>
      </c>
      <c r="D19" s="23">
        <f>'g.data'!D$7/2*((TAN($A19*PI()/(2*180)))^(-1))</f>
        <v>63.77777777777778</v>
      </c>
      <c r="E19" s="23">
        <f>'g.data'!E$7/2*((TAN($A19*PI()/(2*180)))^(-1))</f>
        <v>80</v>
      </c>
      <c r="F19" s="23">
        <f>'g.data'!F$7/2*((TAN($A19*PI()/(2*180)))^(-1))</f>
        <v>124.44444444444446</v>
      </c>
      <c r="G19" s="23">
        <f>'g.data'!G$7/2*((TAN($A19*PI()/(2*180)))^(-1))</f>
        <v>124.44444444444446</v>
      </c>
      <c r="H19" s="23">
        <f>'g.data'!H$7/2*((TAN($A19*PI()/(2*180)))^(-1))</f>
        <v>153.33333333333334</v>
      </c>
      <c r="I19" s="23">
        <f>'g.data'!I$7/2*((TAN($A19*PI()/(2*180)))^(-1))</f>
        <v>173.33333333333334</v>
      </c>
      <c r="J19" s="23">
        <f>'g.data'!J$7/2*((TAN($A19*PI()/(2*180)))^(-1))</f>
        <v>183.33333333333334</v>
      </c>
      <c r="K19" s="23">
        <f>'g.data'!K$7/2*((TAN($A19*PI()/(2*180)))^(-1))</f>
        <v>266.6666666666667</v>
      </c>
      <c r="L19" s="23">
        <f>'g.data'!L$7/2*((TAN($A19*PI()/(2*180)))^(-1))</f>
        <v>277.77777777777777</v>
      </c>
      <c r="M19" s="23">
        <f>'g.data'!M$7/2*((TAN($A19*PI()/(2*180)))^(-1))</f>
        <v>377.77777777777777</v>
      </c>
      <c r="N19" s="23">
        <f>'g.data'!N$7/2*((TAN($A19*PI()/(2*180)))^(-1))</f>
        <v>388.8888888888889</v>
      </c>
      <c r="O19" s="23">
        <f>'g.data'!O$7/2*((TAN($A19*PI()/(2*180)))^(-1))</f>
        <v>555.5555555555555</v>
      </c>
    </row>
    <row r="20" spans="1:15" ht="12">
      <c r="A20" s="17">
        <v>22.619864948040426</v>
      </c>
      <c r="B20" s="23">
        <f>'g.data'!B$7/2*((TAN($A20*PI()/(2*180)))^(-1))</f>
        <v>43.25</v>
      </c>
      <c r="C20" s="23">
        <f>'g.data'!C$7/2*((TAN($A20*PI()/(2*180)))^(-1))</f>
        <v>56.25</v>
      </c>
      <c r="D20" s="23">
        <f>'g.data'!D$7/2*((TAN($A20*PI()/(2*180)))^(-1))</f>
        <v>71.75</v>
      </c>
      <c r="E20" s="23">
        <f>'g.data'!E$7/2*((TAN($A20*PI()/(2*180)))^(-1))</f>
        <v>90</v>
      </c>
      <c r="F20" s="23">
        <f>'g.data'!F$7/2*((TAN($A20*PI()/(2*180)))^(-1))</f>
        <v>140</v>
      </c>
      <c r="G20" s="23">
        <f>'g.data'!G$7/2*((TAN($A20*PI()/(2*180)))^(-1))</f>
        <v>140</v>
      </c>
      <c r="H20" s="23">
        <f>'g.data'!H$7/2*((TAN($A20*PI()/(2*180)))^(-1))</f>
        <v>172.5</v>
      </c>
      <c r="I20" s="23">
        <f>'g.data'!I$7/2*((TAN($A20*PI()/(2*180)))^(-1))</f>
        <v>195</v>
      </c>
      <c r="J20" s="23">
        <f>'g.data'!J$7/2*((TAN($A20*PI()/(2*180)))^(-1))</f>
        <v>206.25</v>
      </c>
      <c r="K20" s="23">
        <f>'g.data'!K$7/2*((TAN($A20*PI()/(2*180)))^(-1))</f>
        <v>300</v>
      </c>
      <c r="L20" s="23">
        <f>'g.data'!L$7/2*((TAN($A20*PI()/(2*180)))^(-1))</f>
        <v>312.5</v>
      </c>
      <c r="M20" s="23">
        <f>'g.data'!M$7/2*((TAN($A20*PI()/(2*180)))^(-1))</f>
        <v>425</v>
      </c>
      <c r="N20" s="23">
        <f>'g.data'!N$7/2*((TAN($A20*PI()/(2*180)))^(-1))</f>
        <v>437.5</v>
      </c>
      <c r="O20" s="23">
        <f>'g.data'!O$7/2*((TAN($A20*PI()/(2*180)))^(-1))</f>
        <v>625</v>
      </c>
    </row>
    <row r="21" spans="1:15" ht="12">
      <c r="A21" s="17">
        <v>20.407947443463367</v>
      </c>
      <c r="B21" s="23">
        <f>'g.data'!B$7/2*((TAN($A21*PI()/(2*180)))^(-1))</f>
        <v>48.05555555555556</v>
      </c>
      <c r="C21" s="23">
        <f>'g.data'!C$7/2*((TAN($A21*PI()/(2*180)))^(-1))</f>
        <v>62.5</v>
      </c>
      <c r="D21" s="23">
        <f>'g.data'!D$7/2*((TAN($A21*PI()/(2*180)))^(-1))</f>
        <v>79.72222222222221</v>
      </c>
      <c r="E21" s="23">
        <f>'g.data'!E$7/2*((TAN($A21*PI()/(2*180)))^(-1))</f>
        <v>100</v>
      </c>
      <c r="F21" s="23">
        <f>'g.data'!F$7/2*((TAN($A21*PI()/(2*180)))^(-1))</f>
        <v>155.55555555555554</v>
      </c>
      <c r="G21" s="23">
        <f>'g.data'!G$7/2*((TAN($A21*PI()/(2*180)))^(-1))</f>
        <v>155.55555555555554</v>
      </c>
      <c r="H21" s="23">
        <f>'g.data'!H$7/2*((TAN($A21*PI()/(2*180)))^(-1))</f>
        <v>191.66666666666666</v>
      </c>
      <c r="I21" s="23">
        <f>'g.data'!I$7/2*((TAN($A21*PI()/(2*180)))^(-1))</f>
        <v>216.66666666666666</v>
      </c>
      <c r="J21" s="23">
        <f>'g.data'!J$7/2*((TAN($A21*PI()/(2*180)))^(-1))</f>
        <v>229.16666666666666</v>
      </c>
      <c r="K21" s="23">
        <f>'g.data'!K$7/2*((TAN($A21*PI()/(2*180)))^(-1))</f>
        <v>333.3333333333333</v>
      </c>
      <c r="L21" s="23">
        <f>'g.data'!L$7/2*((TAN($A21*PI()/(2*180)))^(-1))</f>
        <v>347.22222222222223</v>
      </c>
      <c r="M21" s="23">
        <f>'g.data'!M$7/2*((TAN($A21*PI()/(2*180)))^(-1))</f>
        <v>472.22222222222223</v>
      </c>
      <c r="N21" s="23">
        <f>'g.data'!N$7/2*((TAN($A21*PI()/(2*180)))^(-1))</f>
        <v>486.1111111111111</v>
      </c>
      <c r="O21" s="23">
        <f>'g.data'!O$7/2*((TAN($A21*PI()/(2*180)))^(-1))</f>
        <v>694.4444444444445</v>
      </c>
    </row>
    <row r="22" spans="1:15" ht="12">
      <c r="A22" s="17">
        <v>17.061531219896267</v>
      </c>
      <c r="B22" s="23">
        <f>'g.data'!B$7/2*((TAN($A22*PI()/(2*180)))^(-1))</f>
        <v>57.66666666666667</v>
      </c>
      <c r="C22" s="23">
        <f>'g.data'!C$7/2*((TAN($A22*PI()/(2*180)))^(-1))</f>
        <v>75</v>
      </c>
      <c r="D22" s="23">
        <f>'g.data'!D$7/2*((TAN($A22*PI()/(2*180)))^(-1))</f>
        <v>95.66666666666667</v>
      </c>
      <c r="E22" s="23">
        <f>'g.data'!E$7/2*((TAN($A22*PI()/(2*180)))^(-1))</f>
        <v>120</v>
      </c>
      <c r="F22" s="23">
        <f>'g.data'!F$7/2*((TAN($A22*PI()/(2*180)))^(-1))</f>
        <v>186.66666666666669</v>
      </c>
      <c r="G22" s="23">
        <f>'g.data'!G$7/2*((TAN($A22*PI()/(2*180)))^(-1))</f>
        <v>186.66666666666669</v>
      </c>
      <c r="H22" s="23">
        <f>'g.data'!H$7/2*((TAN($A22*PI()/(2*180)))^(-1))</f>
        <v>230</v>
      </c>
      <c r="I22" s="23">
        <f>'g.data'!I$7/2*((TAN($A22*PI()/(2*180)))^(-1))</f>
        <v>260</v>
      </c>
      <c r="J22" s="23">
        <f>'g.data'!J$7/2*((TAN($A22*PI()/(2*180)))^(-1))</f>
        <v>275</v>
      </c>
      <c r="K22" s="23">
        <f>'g.data'!K$7/2*((TAN($A22*PI()/(2*180)))^(-1))</f>
        <v>400</v>
      </c>
      <c r="L22" s="23">
        <f>'g.data'!L$7/2*((TAN($A22*PI()/(2*180)))^(-1))</f>
        <v>416.6666666666667</v>
      </c>
      <c r="M22" s="23">
        <f>'g.data'!M$7/2*((TAN($A22*PI()/(2*180)))^(-1))</f>
        <v>566.6666666666667</v>
      </c>
      <c r="N22" s="23">
        <f>'g.data'!N$7/2*((TAN($A22*PI()/(2*180)))^(-1))</f>
        <v>583.3333333333334</v>
      </c>
      <c r="O22" s="23">
        <f>'g.data'!O$7/2*((TAN($A22*PI()/(2*180)))^(-1))</f>
        <v>833.3333333333334</v>
      </c>
    </row>
    <row r="23" spans="1:15" ht="12">
      <c r="A23" s="17">
        <v>15.18928673718289</v>
      </c>
      <c r="B23" s="23">
        <f>'g.data'!B$7/2*((TAN($A23*PI()/(2*180)))^(-1))</f>
        <v>64.875</v>
      </c>
      <c r="C23" s="23">
        <f>'g.data'!C$7/2*((TAN($A23*PI()/(2*180)))^(-1))</f>
        <v>84.375</v>
      </c>
      <c r="D23" s="23">
        <f>'g.data'!D$7/2*((TAN($A23*PI()/(2*180)))^(-1))</f>
        <v>107.625</v>
      </c>
      <c r="E23" s="23">
        <f>'g.data'!E$7/2*((TAN($A23*PI()/(2*180)))^(-1))</f>
        <v>135</v>
      </c>
      <c r="F23" s="23">
        <f>'g.data'!F$7/2*((TAN($A23*PI()/(2*180)))^(-1))</f>
        <v>210</v>
      </c>
      <c r="G23" s="23">
        <f>'g.data'!G$7/2*((TAN($A23*PI()/(2*180)))^(-1))</f>
        <v>210</v>
      </c>
      <c r="H23" s="23">
        <f>'g.data'!H$7/2*((TAN($A23*PI()/(2*180)))^(-1))</f>
        <v>258.75</v>
      </c>
      <c r="I23" s="23">
        <f>'g.data'!I$7/2*((TAN($A23*PI()/(2*180)))^(-1))</f>
        <v>292.5</v>
      </c>
      <c r="J23" s="23">
        <f>'g.data'!J$7/2*((TAN($A23*PI()/(2*180)))^(-1))</f>
        <v>309.375</v>
      </c>
      <c r="K23" s="23">
        <f>'g.data'!K$7/2*((TAN($A23*PI()/(2*180)))^(-1))</f>
        <v>450</v>
      </c>
      <c r="L23" s="23">
        <f>'g.data'!L$7/2*((TAN($A23*PI()/(2*180)))^(-1))</f>
        <v>468.75</v>
      </c>
      <c r="M23" s="23">
        <f>'g.data'!M$7/2*((TAN($A23*PI()/(2*180)))^(-1))</f>
        <v>637.5</v>
      </c>
      <c r="N23" s="23">
        <f>'g.data'!N$7/2*((TAN($A23*PI()/(2*180)))^(-1))</f>
        <v>656.25</v>
      </c>
      <c r="O23" s="23">
        <f>'g.data'!O$7/2*((TAN($A23*PI()/(2*180)))^(-1))</f>
        <v>937.5</v>
      </c>
    </row>
    <row r="24" spans="1:15" ht="12">
      <c r="A24" s="17">
        <v>13.68554682526188</v>
      </c>
      <c r="B24" s="23">
        <f>'g.data'!B$7/2*((TAN($A24*PI()/(2*180)))^(-1))</f>
        <v>72.08333333333334</v>
      </c>
      <c r="C24" s="23">
        <f>'g.data'!C$7/2*((TAN($A24*PI()/(2*180)))^(-1))</f>
        <v>93.75</v>
      </c>
      <c r="D24" s="23">
        <f>'g.data'!D$7/2*((TAN($A24*PI()/(2*180)))^(-1))</f>
        <v>119.58333333333334</v>
      </c>
      <c r="E24" s="23">
        <f>'g.data'!E$7/2*((TAN($A24*PI()/(2*180)))^(-1))</f>
        <v>150</v>
      </c>
      <c r="F24" s="23">
        <f>'g.data'!F$7/2*((TAN($A24*PI()/(2*180)))^(-1))</f>
        <v>233.33333333333334</v>
      </c>
      <c r="G24" s="23">
        <f>'g.data'!G$7/2*((TAN($A24*PI()/(2*180)))^(-1))</f>
        <v>233.33333333333334</v>
      </c>
      <c r="H24" s="23">
        <f>'g.data'!H$7/2*((TAN($A24*PI()/(2*180)))^(-1))</f>
        <v>287.5</v>
      </c>
      <c r="I24" s="23">
        <f>'g.data'!I$7/2*((TAN($A24*PI()/(2*180)))^(-1))</f>
        <v>325</v>
      </c>
      <c r="J24" s="23">
        <f>'g.data'!J$7/2*((TAN($A24*PI()/(2*180)))^(-1))</f>
        <v>343.75</v>
      </c>
      <c r="K24" s="23">
        <f>'g.data'!K$7/2*((TAN($A24*PI()/(2*180)))^(-1))</f>
        <v>500.00000000000006</v>
      </c>
      <c r="L24" s="23">
        <f>'g.data'!L$7/2*((TAN($A24*PI()/(2*180)))^(-1))</f>
        <v>520.8333333333334</v>
      </c>
      <c r="M24" s="23">
        <f>'g.data'!M$7/2*((TAN($A24*PI()/(2*180)))^(-1))</f>
        <v>708.3333333333334</v>
      </c>
      <c r="N24" s="23">
        <f>'g.data'!N$7/2*((TAN($A24*PI()/(2*180)))^(-1))</f>
        <v>729.1666666666667</v>
      </c>
      <c r="O24" s="23">
        <f>'g.data'!O$7/2*((TAN($A24*PI()/(2*180)))^(-1))</f>
        <v>1041.6666666666667</v>
      </c>
    </row>
    <row r="25" spans="1:15" ht="12">
      <c r="A25" s="17">
        <v>11.421186274999286</v>
      </c>
      <c r="B25" s="23">
        <f>'g.data'!B$7/2*((TAN($A25*PI()/(2*180)))^(-1))</f>
        <v>86.5</v>
      </c>
      <c r="C25" s="23">
        <f>'g.data'!C$7/2*((TAN($A25*PI()/(2*180)))^(-1))</f>
        <v>112.5</v>
      </c>
      <c r="D25" s="23">
        <f>'g.data'!D$7/2*((TAN($A25*PI()/(2*180)))^(-1))</f>
        <v>143.5</v>
      </c>
      <c r="E25" s="23">
        <f>'g.data'!E$7/2*((TAN($A25*PI()/(2*180)))^(-1))</f>
        <v>180</v>
      </c>
      <c r="F25" s="23">
        <f>'g.data'!F$7/2*((TAN($A25*PI()/(2*180)))^(-1))</f>
        <v>280</v>
      </c>
      <c r="G25" s="23">
        <f>'g.data'!G$7/2*((TAN($A25*PI()/(2*180)))^(-1))</f>
        <v>280</v>
      </c>
      <c r="H25" s="23">
        <f>'g.data'!H$7/2*((TAN($A25*PI()/(2*180)))^(-1))</f>
        <v>345</v>
      </c>
      <c r="I25" s="23">
        <f>'g.data'!I$7/2*((TAN($A25*PI()/(2*180)))^(-1))</f>
        <v>390</v>
      </c>
      <c r="J25" s="23">
        <f>'g.data'!J$7/2*((TAN($A25*PI()/(2*180)))^(-1))</f>
        <v>412.5</v>
      </c>
      <c r="K25" s="23">
        <f>'g.data'!K$7/2*((TAN($A25*PI()/(2*180)))^(-1))</f>
        <v>600</v>
      </c>
      <c r="L25" s="23">
        <f>'g.data'!L$7/2*((TAN($A25*PI()/(2*180)))^(-1))</f>
        <v>625</v>
      </c>
      <c r="M25" s="23">
        <f>'g.data'!M$7/2*((TAN($A25*PI()/(2*180)))^(-1))</f>
        <v>850</v>
      </c>
      <c r="N25" s="23">
        <f>'g.data'!N$7/2*((TAN($A25*PI()/(2*180)))^(-1))</f>
        <v>875</v>
      </c>
      <c r="O25" s="23">
        <f>'g.data'!O$7/2*((TAN($A25*PI()/(2*180)))^(-1))</f>
        <v>1250</v>
      </c>
    </row>
    <row r="26" spans="1:15" ht="12">
      <c r="A26" s="17">
        <v>10.285529115768483</v>
      </c>
      <c r="B26" s="23">
        <f>'g.data'!B$7/2*((TAN($A26*PI()/(2*180)))^(-1))</f>
        <v>96.11111111111111</v>
      </c>
      <c r="C26" s="23">
        <f>'g.data'!C$7/2*((TAN($A26*PI()/(2*180)))^(-1))</f>
        <v>125</v>
      </c>
      <c r="D26" s="23">
        <f>'g.data'!D$7/2*((TAN($A26*PI()/(2*180)))^(-1))</f>
        <v>159.44444444444443</v>
      </c>
      <c r="E26" s="23">
        <f>'g.data'!E$7/2*((TAN($A26*PI()/(2*180)))^(-1))</f>
        <v>200</v>
      </c>
      <c r="F26" s="23">
        <f>'g.data'!F$7/2*((TAN($A26*PI()/(2*180)))^(-1))</f>
        <v>311.1111111111111</v>
      </c>
      <c r="G26" s="23">
        <f>'g.data'!G$7/2*((TAN($A26*PI()/(2*180)))^(-1))</f>
        <v>311.1111111111111</v>
      </c>
      <c r="H26" s="23">
        <f>'g.data'!H$7/2*((TAN($A26*PI()/(2*180)))^(-1))</f>
        <v>383.3333333333333</v>
      </c>
      <c r="I26" s="23">
        <f>'g.data'!I$7/2*((TAN($A26*PI()/(2*180)))^(-1))</f>
        <v>433.3333333333333</v>
      </c>
      <c r="J26" s="23">
        <f>'g.data'!J$7/2*((TAN($A26*PI()/(2*180)))^(-1))</f>
        <v>458.3333333333333</v>
      </c>
      <c r="K26" s="23">
        <f>'g.data'!K$7/2*((TAN($A26*PI()/(2*180)))^(-1))</f>
        <v>666.6666666666666</v>
      </c>
      <c r="L26" s="23">
        <f>'g.data'!L$7/2*((TAN($A26*PI()/(2*180)))^(-1))</f>
        <v>694.4444444444445</v>
      </c>
      <c r="M26" s="23">
        <f>'g.data'!M$7/2*((TAN($A26*PI()/(2*180)))^(-1))</f>
        <v>944.4444444444445</v>
      </c>
      <c r="N26" s="23">
        <f>'g.data'!N$7/2*((TAN($A26*PI()/(2*180)))^(-1))</f>
        <v>972.2222222222222</v>
      </c>
      <c r="O26" s="23">
        <f>'g.data'!O$7/2*((TAN($A26*PI()/(2*180)))^(-1))</f>
        <v>1388.888888888889</v>
      </c>
    </row>
    <row r="27" spans="1:15" ht="12">
      <c r="A27" s="24">
        <v>9.79818490757553</v>
      </c>
      <c r="B27" s="23">
        <f>'g.data'!B$7/2*((TAN($A27*PI()/(2*180)))^(-1))</f>
        <v>100.91666666666667</v>
      </c>
      <c r="C27" s="23">
        <f>'g.data'!C$7/2*((TAN($A27*PI()/(2*180)))^(-1))</f>
        <v>131.25</v>
      </c>
      <c r="D27" s="23">
        <f>'g.data'!D$7/2*((TAN($A27*PI()/(2*180)))^(-1))</f>
        <v>167.41666666666666</v>
      </c>
      <c r="E27" s="23">
        <f>'g.data'!E$7/2*((TAN($A27*PI()/(2*180)))^(-1))</f>
        <v>210</v>
      </c>
      <c r="F27" s="23">
        <f>'g.data'!F$7/2*((TAN($A27*PI()/(2*180)))^(-1))</f>
        <v>326.66666666666663</v>
      </c>
      <c r="G27" s="23">
        <f>'g.data'!G$7/2*((TAN($A27*PI()/(2*180)))^(-1))</f>
        <v>326.66666666666663</v>
      </c>
      <c r="H27" s="23">
        <f>'g.data'!H$7/2*((TAN($A27*PI()/(2*180)))^(-1))</f>
        <v>402.5</v>
      </c>
      <c r="I27" s="23">
        <f>'g.data'!I$7/2*((TAN($A27*PI()/(2*180)))^(-1))</f>
        <v>455</v>
      </c>
      <c r="J27" s="23">
        <f>'g.data'!J$7/2*((TAN($A27*PI()/(2*180)))^(-1))</f>
        <v>481.25</v>
      </c>
      <c r="K27" s="23">
        <f>'g.data'!K$7/2*((TAN($A27*PI()/(2*180)))^(-1))</f>
        <v>700</v>
      </c>
      <c r="L27" s="23">
        <f>'g.data'!L$7/2*((TAN($A27*PI()/(2*180)))^(-1))</f>
        <v>729.1666666666666</v>
      </c>
      <c r="M27" s="23">
        <f>'g.data'!M$7/2*((TAN($A27*PI()/(2*180)))^(-1))</f>
        <v>991.6666666666666</v>
      </c>
      <c r="N27" s="23">
        <f>'g.data'!N$7/2*((TAN($A27*PI()/(2*180)))^(-1))</f>
        <v>1020.8333333333333</v>
      </c>
      <c r="O27" s="23">
        <f>'g.data'!O$7/2*((TAN($A27*PI()/(2*180)))^(-1))</f>
        <v>1458.3333333333333</v>
      </c>
    </row>
    <row r="28" spans="1:15" ht="12">
      <c r="A28" s="24">
        <v>8.578306657638036</v>
      </c>
      <c r="B28" s="23">
        <f>'g.data'!B$7/2*((TAN($A28*PI()/(2*180)))^(-1))</f>
        <v>115.33333333333334</v>
      </c>
      <c r="C28" s="23">
        <f>'g.data'!C$7/2*((TAN($A28*PI()/(2*180)))^(-1))</f>
        <v>150</v>
      </c>
      <c r="D28" s="23">
        <f>'g.data'!D$7/2*((TAN($A28*PI()/(2*180)))^(-1))</f>
        <v>191.33333333333334</v>
      </c>
      <c r="E28" s="23">
        <f>'g.data'!E$7/2*((TAN($A28*PI()/(2*180)))^(-1))</f>
        <v>240</v>
      </c>
      <c r="F28" s="23">
        <f>'g.data'!F$7/2*((TAN($A28*PI()/(2*180)))^(-1))</f>
        <v>373.33333333333337</v>
      </c>
      <c r="G28" s="23">
        <f>'g.data'!G$7/2*((TAN($A28*PI()/(2*180)))^(-1))</f>
        <v>373.33333333333337</v>
      </c>
      <c r="H28" s="23">
        <f>'g.data'!H$7/2*((TAN($A28*PI()/(2*180)))^(-1))</f>
        <v>460</v>
      </c>
      <c r="I28" s="23">
        <f>'g.data'!I$7/2*((TAN($A28*PI()/(2*180)))^(-1))</f>
        <v>520</v>
      </c>
      <c r="J28" s="23">
        <f>'g.data'!J$7/2*((TAN($A28*PI()/(2*180)))^(-1))</f>
        <v>550</v>
      </c>
      <c r="K28" s="23">
        <f>'g.data'!K$7/2*((TAN($A28*PI()/(2*180)))^(-1))</f>
        <v>800</v>
      </c>
      <c r="L28" s="23">
        <f>'g.data'!L$7/2*((TAN($A28*PI()/(2*180)))^(-1))</f>
        <v>833.3333333333334</v>
      </c>
      <c r="M28" s="23">
        <f>'g.data'!M$7/2*((TAN($A28*PI()/(2*180)))^(-1))</f>
        <v>1133.3333333333335</v>
      </c>
      <c r="N28" s="23">
        <f>'g.data'!N$7/2*((TAN($A28*PI()/(2*180)))^(-1))</f>
        <v>1166.6666666666667</v>
      </c>
      <c r="O28" s="23">
        <f>'g.data'!O$7/2*((TAN($A28*PI()/(2*180)))^(-1))</f>
        <v>1666.6666666666667</v>
      </c>
    </row>
    <row r="29" spans="1:15" ht="12">
      <c r="A29" s="24">
        <v>6.867260724901045</v>
      </c>
      <c r="B29" s="23">
        <f>'g.data'!B$7/2*((TAN($A29*PI()/(2*180)))^(-1))</f>
        <v>144.16666666666666</v>
      </c>
      <c r="C29" s="23">
        <f>'g.data'!C$7/2*((TAN($A29*PI()/(2*180)))^(-1))</f>
        <v>187.49999999999997</v>
      </c>
      <c r="D29" s="23">
        <f>'g.data'!D$7/2*((TAN($A29*PI()/(2*180)))^(-1))</f>
        <v>239.16666666666663</v>
      </c>
      <c r="E29" s="23">
        <f>'g.data'!E$7/2*((TAN($A29*PI()/(2*180)))^(-1))</f>
        <v>299.99999999999994</v>
      </c>
      <c r="F29" s="23">
        <f>'g.data'!F$7/2*((TAN($A29*PI()/(2*180)))^(-1))</f>
        <v>466.66666666666663</v>
      </c>
      <c r="G29" s="23">
        <f>'g.data'!G$7/2*((TAN($A29*PI()/(2*180)))^(-1))</f>
        <v>466.66666666666663</v>
      </c>
      <c r="H29" s="23">
        <f>'g.data'!H$7/2*((TAN($A29*PI()/(2*180)))^(-1))</f>
        <v>574.9999999999999</v>
      </c>
      <c r="I29" s="23">
        <f>'g.data'!I$7/2*((TAN($A29*PI()/(2*180)))^(-1))</f>
        <v>649.9999999999999</v>
      </c>
      <c r="J29" s="23">
        <f>'g.data'!J$7/2*((TAN($A29*PI()/(2*180)))^(-1))</f>
        <v>687.4999999999999</v>
      </c>
      <c r="K29" s="23">
        <f>'g.data'!K$7/2*((TAN($A29*PI()/(2*180)))^(-1))</f>
        <v>999.9999999999999</v>
      </c>
      <c r="L29" s="23">
        <f>'g.data'!L$7/2*((TAN($A29*PI()/(2*180)))^(-1))</f>
        <v>1041.6666666666665</v>
      </c>
      <c r="M29" s="23">
        <f>'g.data'!M$7/2*((TAN($A29*PI()/(2*180)))^(-1))</f>
        <v>1416.6666666666665</v>
      </c>
      <c r="N29" s="23">
        <f>'g.data'!N$7/2*((TAN($A29*PI()/(2*180)))^(-1))</f>
        <v>1458.333333333333</v>
      </c>
      <c r="O29" s="23">
        <f>'g.data'!O$7/2*((TAN($A29*PI()/(2*180)))^(-1))</f>
        <v>2083.333333333333</v>
      </c>
    </row>
    <row r="30" spans="1:15" ht="12">
      <c r="A30" s="24">
        <v>5.724810452223495</v>
      </c>
      <c r="B30" s="23">
        <f>'g.data'!B$7/2*((TAN($A30*PI()/(2*180)))^(-1))</f>
        <v>173</v>
      </c>
      <c r="C30" s="23">
        <f>'g.data'!C$7/2*((TAN($A30*PI()/(2*180)))^(-1))</f>
        <v>225</v>
      </c>
      <c r="D30" s="23">
        <f>'g.data'!D$7/2*((TAN($A30*PI()/(2*180)))^(-1))</f>
        <v>287</v>
      </c>
      <c r="E30" s="23">
        <f>'g.data'!E$7/2*((TAN($A30*PI()/(2*180)))^(-1))</f>
        <v>360</v>
      </c>
      <c r="F30" s="23">
        <f>'g.data'!F$7/2*((TAN($A30*PI()/(2*180)))^(-1))</f>
        <v>560</v>
      </c>
      <c r="G30" s="23">
        <f>'g.data'!G$7/2*((TAN($A30*PI()/(2*180)))^(-1))</f>
        <v>560</v>
      </c>
      <c r="H30" s="23">
        <f>'g.data'!H$7/2*((TAN($A30*PI()/(2*180)))^(-1))</f>
        <v>690</v>
      </c>
      <c r="I30" s="23">
        <f>'g.data'!I$7/2*((TAN($A30*PI()/(2*180)))^(-1))</f>
        <v>780</v>
      </c>
      <c r="J30" s="23">
        <f>'g.data'!J$7/2*((TAN($A30*PI()/(2*180)))^(-1))</f>
        <v>825</v>
      </c>
      <c r="K30" s="23">
        <f>'g.data'!K$7/2*((TAN($A30*PI()/(2*180)))^(-1))</f>
        <v>1200</v>
      </c>
      <c r="L30" s="23">
        <f>'g.data'!L$7/2*((TAN($A30*PI()/(2*180)))^(-1))</f>
        <v>1250</v>
      </c>
      <c r="M30" s="23">
        <f>'g.data'!M$7/2*((TAN($A30*PI()/(2*180)))^(-1))</f>
        <v>1700</v>
      </c>
      <c r="N30" s="23">
        <f>'g.data'!N$7/2*((TAN($A30*PI()/(2*180)))^(-1))</f>
        <v>1750</v>
      </c>
      <c r="O30" s="23">
        <f>'g.data'!O$7/2*((TAN($A30*PI()/(2*180)))^(-1))</f>
        <v>2500</v>
      </c>
    </row>
    <row r="31" spans="1:15" ht="12">
      <c r="A31" s="24">
        <v>5.153143660537661</v>
      </c>
      <c r="B31" s="23">
        <f>'g.data'!B$7/2*((TAN($A31*PI()/(2*180)))^(-1))</f>
        <v>192.22222222222223</v>
      </c>
      <c r="C31" s="23">
        <f>'g.data'!C$7/2*((TAN($A31*PI()/(2*180)))^(-1))</f>
        <v>250</v>
      </c>
      <c r="D31" s="23">
        <f>'g.data'!D$7/2*((TAN($A31*PI()/(2*180)))^(-1))</f>
        <v>318.88888888888886</v>
      </c>
      <c r="E31" s="23">
        <f>'g.data'!E$7/2*((TAN($A31*PI()/(2*180)))^(-1))</f>
        <v>400</v>
      </c>
      <c r="F31" s="23">
        <f>'g.data'!F$7/2*((TAN($A31*PI()/(2*180)))^(-1))</f>
        <v>622.2222222222222</v>
      </c>
      <c r="G31" s="23">
        <f>'g.data'!G$7/2*((TAN($A31*PI()/(2*180)))^(-1))</f>
        <v>622.2222222222222</v>
      </c>
      <c r="H31" s="23">
        <f>'g.data'!H$7/2*((TAN($A31*PI()/(2*180)))^(-1))</f>
        <v>766.6666666666666</v>
      </c>
      <c r="I31" s="23">
        <f>'g.data'!I$7/2*((TAN($A31*PI()/(2*180)))^(-1))</f>
        <v>866.6666666666666</v>
      </c>
      <c r="J31" s="23">
        <f>'g.data'!J$7/2*((TAN($A31*PI()/(2*180)))^(-1))</f>
        <v>916.6666666666666</v>
      </c>
      <c r="K31" s="23">
        <f>'g.data'!K$7/2*((TAN($A31*PI()/(2*180)))^(-1))</f>
        <v>1333.3333333333333</v>
      </c>
      <c r="L31" s="23">
        <f>'g.data'!L$7/2*((TAN($A31*PI()/(2*180)))^(-1))</f>
        <v>1388.888888888889</v>
      </c>
      <c r="M31" s="23">
        <f>'g.data'!M$7/2*((TAN($A31*PI()/(2*180)))^(-1))</f>
        <v>1888.888888888889</v>
      </c>
      <c r="N31" s="23">
        <f>'g.data'!N$7/2*((TAN($A31*PI()/(2*180)))^(-1))</f>
        <v>1944.4444444444443</v>
      </c>
      <c r="O31" s="23">
        <f>'g.data'!O$7/2*((TAN($A31*PI()/(2*180)))^(-1))</f>
        <v>2777.777777777778</v>
      </c>
    </row>
    <row r="32" spans="1:15" ht="12">
      <c r="A32" s="24">
        <v>4.12351538151708</v>
      </c>
      <c r="B32" s="23">
        <f>'g.data'!B$7/2*((TAN($A32*PI()/(2*180)))^(-1))</f>
        <v>240.2777777777778</v>
      </c>
      <c r="C32" s="23">
        <f>'g.data'!C$7/2*((TAN($A32*PI()/(2*180)))^(-1))</f>
        <v>312.5</v>
      </c>
      <c r="D32" s="23">
        <f>'g.data'!D$7/2*((TAN($A32*PI()/(2*180)))^(-1))</f>
        <v>398.6111111111111</v>
      </c>
      <c r="E32" s="23">
        <f>'g.data'!E$7/2*((TAN($A32*PI()/(2*180)))^(-1))</f>
        <v>500</v>
      </c>
      <c r="F32" s="23">
        <f>'g.data'!F$7/2*((TAN($A32*PI()/(2*180)))^(-1))</f>
        <v>777.7777777777778</v>
      </c>
      <c r="G32" s="23">
        <f>'g.data'!G$7/2*((TAN($A32*PI()/(2*180)))^(-1))</f>
        <v>777.7777777777778</v>
      </c>
      <c r="H32" s="23">
        <f>'g.data'!H$7/2*((TAN($A32*PI()/(2*180)))^(-1))</f>
        <v>958.3333333333334</v>
      </c>
      <c r="I32" s="23">
        <f>'g.data'!I$7/2*((TAN($A32*PI()/(2*180)))^(-1))</f>
        <v>1083.3333333333333</v>
      </c>
      <c r="J32" s="23">
        <f>'g.data'!J$7/2*((TAN($A32*PI()/(2*180)))^(-1))</f>
        <v>1145.8333333333333</v>
      </c>
      <c r="K32" s="23">
        <f>'g.data'!K$7/2*((TAN($A32*PI()/(2*180)))^(-1))</f>
        <v>1666.6666666666667</v>
      </c>
      <c r="L32" s="23">
        <f>'g.data'!L$7/2*((TAN($A32*PI()/(2*180)))^(-1))</f>
        <v>1736.111111111111</v>
      </c>
      <c r="M32" s="23">
        <f>'g.data'!M$7/2*((TAN($A32*PI()/(2*180)))^(-1))</f>
        <v>2361.1111111111113</v>
      </c>
      <c r="N32" s="23">
        <f>'g.data'!N$7/2*((TAN($A32*PI()/(2*180)))^(-1))</f>
        <v>2430.5555555555557</v>
      </c>
      <c r="O32" s="23">
        <f>'g.data'!O$7/2*((TAN($A32*PI()/(2*180)))^(-1))</f>
        <v>3472.222222222222</v>
      </c>
    </row>
    <row r="33" spans="1:15" ht="12">
      <c r="A33" s="24">
        <v>3.4367160033109143</v>
      </c>
      <c r="B33" s="23">
        <f>'g.data'!B$7/2*((TAN($A33*PI()/(2*180)))^(-1))</f>
        <v>288.33333333333337</v>
      </c>
      <c r="C33" s="23">
        <f>'g.data'!C$7/2*((TAN($A33*PI()/(2*180)))^(-1))</f>
        <v>375</v>
      </c>
      <c r="D33" s="23">
        <f>'g.data'!D$7/2*((TAN($A33*PI()/(2*180)))^(-1))</f>
        <v>478.33333333333337</v>
      </c>
      <c r="E33" s="23">
        <f>'g.data'!E$7/2*((TAN($A33*PI()/(2*180)))^(-1))</f>
        <v>600</v>
      </c>
      <c r="F33" s="23">
        <f>'g.data'!F$7/2*((TAN($A33*PI()/(2*180)))^(-1))</f>
        <v>933.3333333333334</v>
      </c>
      <c r="G33" s="23">
        <f>'g.data'!G$7/2*((TAN($A33*PI()/(2*180)))^(-1))</f>
        <v>933.3333333333334</v>
      </c>
      <c r="H33" s="23">
        <f>'g.data'!H$7/2*((TAN($A33*PI()/(2*180)))^(-1))</f>
        <v>1150</v>
      </c>
      <c r="I33" s="23">
        <f>'g.data'!I$7/2*((TAN($A33*PI()/(2*180)))^(-1))</f>
        <v>1300</v>
      </c>
      <c r="J33" s="23">
        <f>'g.data'!J$7/2*((TAN($A33*PI()/(2*180)))^(-1))</f>
        <v>1375</v>
      </c>
      <c r="K33" s="23">
        <f>'g.data'!K$7/2*((TAN($A33*PI()/(2*180)))^(-1))</f>
        <v>2000.0000000000002</v>
      </c>
      <c r="L33" s="23">
        <f>'g.data'!L$7/2*((TAN($A33*PI()/(2*180)))^(-1))</f>
        <v>2083.3333333333335</v>
      </c>
      <c r="M33" s="23">
        <f>'g.data'!M$7/2*((TAN($A33*PI()/(2*180)))^(-1))</f>
        <v>2833.3333333333335</v>
      </c>
      <c r="N33" s="23">
        <f>'g.data'!N$7/2*((TAN($A33*PI()/(2*180)))^(-1))</f>
        <v>2916.666666666667</v>
      </c>
      <c r="O33" s="23">
        <f>'g.data'!O$7/2*((TAN($A33*PI()/(2*180)))^(-1))</f>
        <v>4166.666666666667</v>
      </c>
    </row>
    <row r="34" spans="1:15" ht="12">
      <c r="A34" s="24">
        <v>2.5778751203737906</v>
      </c>
      <c r="B34" s="23">
        <f>'g.data'!B$7/2*((TAN($A34*PI()/(2*180)))^(-1))</f>
        <v>384.4444444444445</v>
      </c>
      <c r="C34" s="23">
        <f>'g.data'!C$7/2*((TAN($A34*PI()/(2*180)))^(-1))</f>
        <v>500.00000000000006</v>
      </c>
      <c r="D34" s="23">
        <f>'g.data'!D$7/2*((TAN($A34*PI()/(2*180)))^(-1))</f>
        <v>637.7777777777778</v>
      </c>
      <c r="E34" s="23">
        <f>'g.data'!E$7/2*((TAN($A34*PI()/(2*180)))^(-1))</f>
        <v>800.0000000000001</v>
      </c>
      <c r="F34" s="23">
        <f>'g.data'!F$7/2*((TAN($A34*PI()/(2*180)))^(-1))</f>
        <v>1244.4444444444446</v>
      </c>
      <c r="G34" s="23">
        <f>'g.data'!G$7/2*((TAN($A34*PI()/(2*180)))^(-1))</f>
        <v>1244.4444444444446</v>
      </c>
      <c r="H34" s="23">
        <f>'g.data'!H$7/2*((TAN($A34*PI()/(2*180)))^(-1))</f>
        <v>1533.3333333333335</v>
      </c>
      <c r="I34" s="23">
        <f>'g.data'!I$7/2*((TAN($A34*PI()/(2*180)))^(-1))</f>
        <v>1733.3333333333335</v>
      </c>
      <c r="J34" s="23">
        <f>'g.data'!J$7/2*((TAN($A34*PI()/(2*180)))^(-1))</f>
        <v>1833.3333333333335</v>
      </c>
      <c r="K34" s="23">
        <f>'g.data'!K$7/2*((TAN($A34*PI()/(2*180)))^(-1))</f>
        <v>2666.666666666667</v>
      </c>
      <c r="L34" s="23">
        <f>'g.data'!L$7/2*((TAN($A34*PI()/(2*180)))^(-1))</f>
        <v>2777.7777777777783</v>
      </c>
      <c r="M34" s="23">
        <f>'g.data'!M$7/2*((TAN($A34*PI()/(2*180)))^(-1))</f>
        <v>3777.7777777777783</v>
      </c>
      <c r="N34" s="23">
        <f>'g.data'!N$7/2*((TAN($A34*PI()/(2*180)))^(-1))</f>
        <v>3888.8888888888896</v>
      </c>
      <c r="O34" s="23">
        <f>'g.data'!O$7/2*((TAN($A34*PI()/(2*180)))^(-1))</f>
        <v>5555.555555555557</v>
      </c>
    </row>
    <row r="35" spans="1:15" ht="12">
      <c r="A35" s="24">
        <v>1.7187444872893618</v>
      </c>
      <c r="B35" s="23">
        <f>'g.data'!B$7/2*((TAN($A35*PI()/(2*180)))^(-1))</f>
        <v>576.6666666666667</v>
      </c>
      <c r="C35" s="23">
        <f>'g.data'!C$7/2*((TAN($A35*PI()/(2*180)))^(-1))</f>
        <v>750</v>
      </c>
      <c r="D35" s="23">
        <f>'g.data'!D$7/2*((TAN($A35*PI()/(2*180)))^(-1))</f>
        <v>956.6666666666667</v>
      </c>
      <c r="E35" s="23">
        <f>'g.data'!E$7/2*((TAN($A35*PI()/(2*180)))^(-1))</f>
        <v>1200</v>
      </c>
      <c r="F35" s="23">
        <f>'g.data'!F$7/2*((TAN($A35*PI()/(2*180)))^(-1))</f>
        <v>1866.6666666666667</v>
      </c>
      <c r="G35" s="23">
        <f>'g.data'!G$7/2*((TAN($A35*PI()/(2*180)))^(-1))</f>
        <v>1866.6666666666667</v>
      </c>
      <c r="H35" s="23">
        <f>'g.data'!H$7/2*((TAN($A35*PI()/(2*180)))^(-1))</f>
        <v>2300</v>
      </c>
      <c r="I35" s="23">
        <f>'g.data'!I$7/2*((TAN($A35*PI()/(2*180)))^(-1))</f>
        <v>2600</v>
      </c>
      <c r="J35" s="23">
        <f>'g.data'!J$7/2*((TAN($A35*PI()/(2*180)))^(-1))</f>
        <v>2750</v>
      </c>
      <c r="K35" s="23">
        <f>'g.data'!K$7/2*((TAN($A35*PI()/(2*180)))^(-1))</f>
        <v>4000.0000000000005</v>
      </c>
      <c r="L35" s="23">
        <f>'g.data'!L$7/2*((TAN($A35*PI()/(2*180)))^(-1))</f>
        <v>4166.666666666667</v>
      </c>
      <c r="M35" s="23">
        <f>'g.data'!M$7/2*((TAN($A35*PI()/(2*180)))^(-1))</f>
        <v>5666.666666666667</v>
      </c>
      <c r="N35" s="23">
        <f>'g.data'!N$7/2*((TAN($A35*PI()/(2*180)))^(-1))</f>
        <v>5833.333333333334</v>
      </c>
      <c r="O35" s="23">
        <f>'g.data'!O$7/2*((TAN($A35*PI()/(2*180)))^(-1))</f>
        <v>8333.333333333334</v>
      </c>
    </row>
  </sheetData>
  <mergeCells count="1">
    <mergeCell ref="B3:O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Fourth Wave Strategy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Colwell</dc:creator>
  <cp:keywords/>
  <dc:description/>
  <cp:lastModifiedBy>James Colwell</cp:lastModifiedBy>
  <cp:lastPrinted>2009-06-19T14:40:06Z</cp:lastPrinted>
  <dcterms:created xsi:type="dcterms:W3CDTF">2004-01-17T21:26:49Z</dcterms:created>
  <dcterms:modified xsi:type="dcterms:W3CDTF">2009-11-05T15:46:08Z</dcterms:modified>
  <cp:category/>
  <cp:version/>
  <cp:contentType/>
  <cp:contentStatus/>
</cp:coreProperties>
</file>